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Superv.Contrata" sheetId="1" r:id="rId1"/>
  </sheets>
  <definedNames>
    <definedName name="_xlnm.Print_Area" localSheetId="0">'Superv.Contrata'!$A$1:$AE$47</definedName>
  </definedNames>
  <calcPr fullCalcOnLoad="1"/>
</workbook>
</file>

<file path=xl/sharedStrings.xml><?xml version="1.0" encoding="utf-8"?>
<sst xmlns="http://schemas.openxmlformats.org/spreadsheetml/2006/main" count="98" uniqueCount="73">
  <si>
    <t>s/.</t>
  </si>
  <si>
    <t>TOTAL    s/.</t>
  </si>
  <si>
    <t>Mes 01</t>
  </si>
  <si>
    <t>. Copias de Documentos y Planos</t>
  </si>
  <si>
    <t>Personal Técnico, Administrativo y Otros</t>
  </si>
  <si>
    <t>PRESUPUESTO DE OBRA</t>
  </si>
  <si>
    <t>. Control de calidad</t>
  </si>
  <si>
    <t>. Alquiler de Equipo Topografico</t>
  </si>
  <si>
    <t>. Ing. Especialista en Instalaciones Electromecanicas</t>
  </si>
  <si>
    <t>TOTAL GASTOS DE SUPERVISION Y LIQUID. (%GS):</t>
  </si>
  <si>
    <t>% GSL  =</t>
  </si>
  <si>
    <t>% GSL =</t>
  </si>
  <si>
    <t>∑   GASTOS DE SUPERVISION Y LIQUID</t>
  </si>
  <si>
    <t>MONEDA</t>
  </si>
  <si>
    <t>Mes 02</t>
  </si>
  <si>
    <t>Mes 03</t>
  </si>
  <si>
    <t>Mes 04</t>
  </si>
  <si>
    <t>TOTAL</t>
  </si>
  <si>
    <t xml:space="preserve">. 01 Ingº Supervisor de Obra </t>
  </si>
  <si>
    <t xml:space="preserve">. 01 Tecnico Topógrafo </t>
  </si>
  <si>
    <t>CANTIDAD</t>
  </si>
  <si>
    <t>SUB TOTAL</t>
  </si>
  <si>
    <t>. 01 Ayudante de Topografo</t>
  </si>
  <si>
    <t xml:space="preserve">    Probetas y diseño de mezclas</t>
  </si>
  <si>
    <t>. Alquiler de Oficina</t>
  </si>
  <si>
    <t>OBRA</t>
  </si>
  <si>
    <t>ENTIDAD</t>
  </si>
  <si>
    <t>GOBIERNO REGIONAL DE TUMBES</t>
  </si>
  <si>
    <t>LUGAR</t>
  </si>
  <si>
    <t>GASTOS DE SUPERVISIÓN Y LIQUIDACION</t>
  </si>
  <si>
    <t>. Utiles de Oficina</t>
  </si>
  <si>
    <t>. Viaticos (comidas)</t>
  </si>
  <si>
    <t>Mes 05</t>
  </si>
  <si>
    <t>Mes 06</t>
  </si>
  <si>
    <t>Mes 07</t>
  </si>
  <si>
    <t>. Ing. Especialista en Instalaciones Sanitarias</t>
  </si>
  <si>
    <t>. Ing. Especialista en Estructuras</t>
  </si>
  <si>
    <t>Alquiler de Camioneta</t>
  </si>
  <si>
    <t xml:space="preserve">    Ensayos de proctor, granulometrico, EMS</t>
  </si>
  <si>
    <t>. Arquitecto (Acabados de Obra)</t>
  </si>
  <si>
    <t>Ing. Especialista en seguridad, higiene ocupacional y medio ambiente</t>
  </si>
  <si>
    <t xml:space="preserve"> "MEJORAMIENTO DEL SERVICIO DE EDUCACIÓN BASICA REGULAR DE LA INSTITUCION EDUCATIVA N° 093 EFRAIN ARCAYA ZEVALLOS DEL DISTRITO DE ZARUMILLA- PROVINCIA DE ZARUMILLA-DEPARTAMENTO DE TUMBES"</t>
  </si>
  <si>
    <t>MES 08</t>
  </si>
  <si>
    <t>Mes 09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</si>
  <si>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</si>
  <si>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</si>
  <si>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</si>
  <si>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</si>
  <si>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</si>
  <si>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</si>
  <si>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</si>
  <si>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</si>
  <si>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</si>
  <si>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</si>
  <si>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</si>
  <si>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</si>
  <si>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</si>
  <si>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</si>
  <si>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</si>
  <si>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. Implementos de Seguridad personal</t>
  </si>
  <si>
    <t xml:space="preserve">. 01 Ingº Asistente de Supervision </t>
  </si>
  <si>
    <t>Liquidacion de Obra</t>
  </si>
  <si>
    <t>SUB TOTAL DE SUPERVISION</t>
  </si>
  <si>
    <t>Sub Total   S/</t>
  </si>
  <si>
    <t>Gastos de Liquidacion de Obra (SGLyT)</t>
  </si>
  <si>
    <t>s/</t>
  </si>
  <si>
    <t>SEGUIMIENTO Y MONITOREO DE OBRA (SGO-GORE TUMBES)</t>
  </si>
  <si>
    <t>Profesional en Seguimiento y Monitoreo de Obra</t>
  </si>
  <si>
    <t>Asistente Tecnico de Obra</t>
  </si>
  <si>
    <t>Asistente Administrativo</t>
  </si>
  <si>
    <t>SUB TOTAL MONITOREO SGO-LIQUIDACION GORE TUMBES</t>
  </si>
  <si>
    <t>ZARUMILLA-ZARUMILLA-TUMBES</t>
  </si>
  <si>
    <t>Tiempo Ejecución 731 dias - Calendario - 24 MESES</t>
  </si>
</sst>
</file>

<file path=xl/styles.xml><?xml version="1.0" encoding="utf-8"?>
<styleSheet xmlns="http://schemas.openxmlformats.org/spreadsheetml/2006/main">
  <numFmts count="64">
    <numFmt numFmtId="5" formatCode="&quot;S.&quot;#,##0;\-&quot;S.&quot;#,##0"/>
    <numFmt numFmtId="6" formatCode="&quot;S.&quot;#,##0;[Red]\-&quot;S.&quot;#,##0"/>
    <numFmt numFmtId="7" formatCode="&quot;S.&quot;#,##0.00;\-&quot;S.&quot;#,##0.00"/>
    <numFmt numFmtId="8" formatCode="&quot;S.&quot;#,##0.00;[Red]\-&quot;S.&quot;#,##0.00"/>
    <numFmt numFmtId="42" formatCode="_-&quot;S.&quot;* #,##0_-;\-&quot;S.&quot;* #,##0_-;_-&quot;S.&quot;* &quot;-&quot;_-;_-@_-"/>
    <numFmt numFmtId="41" formatCode="_-* #,##0_-;\-* #,##0_-;_-* &quot;-&quot;_-;_-@_-"/>
    <numFmt numFmtId="44" formatCode="_-&quot;S.&quot;* #,##0.00_-;\-&quot;S.&quot;* #,##0.00_-;_-&quot;S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&quot;S/&quot;\ * #,##0.00_ ;_ &quot;S/&quot;\ * \-#,##0.00_ ;_ &quot;S/&quot;\ * &quot;-&quot;??_ ;_ @_ 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%"/>
    <numFmt numFmtId="187" formatCode="0.0000000%"/>
    <numFmt numFmtId="188" formatCode="0.000000000000"/>
    <numFmt numFmtId="189" formatCode="0.00000000%"/>
    <numFmt numFmtId="190" formatCode="0.000000000%"/>
    <numFmt numFmtId="191" formatCode="0.000000%"/>
    <numFmt numFmtId="192" formatCode="0.00000%"/>
    <numFmt numFmtId="193" formatCode="0.000%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000%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0.00000000000%"/>
    <numFmt numFmtId="210" formatCode="0.000000000000%"/>
    <numFmt numFmtId="211" formatCode="0.0000000000000%"/>
    <numFmt numFmtId="212" formatCode="0.00000000000000%"/>
    <numFmt numFmtId="213" formatCode="0.000000000000000%"/>
    <numFmt numFmtId="214" formatCode="0.0000000000000000%"/>
    <numFmt numFmtId="215" formatCode="0.00000000000000000%"/>
    <numFmt numFmtId="216" formatCode="0.000000000000000000%"/>
    <numFmt numFmtId="217" formatCode="0.0000000000000000000%"/>
    <numFmt numFmtId="218" formatCode="0.0%"/>
    <numFmt numFmtId="219" formatCode="[$S/-280A]\ #,##0.00"/>
  </numFmts>
  <fonts count="51">
    <font>
      <sz val="10"/>
      <name val="Arial"/>
      <family val="0"/>
    </font>
    <font>
      <b/>
      <sz val="10"/>
      <name val="Calibri Light"/>
      <family val="2"/>
    </font>
    <font>
      <sz val="10"/>
      <name val="Calibri Light"/>
      <family val="2"/>
    </font>
    <font>
      <b/>
      <u val="single"/>
      <sz val="10"/>
      <name val="Calibri Light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59"/>
      <name val="Arial"/>
      <family val="2"/>
    </font>
    <font>
      <b/>
      <u val="single"/>
      <sz val="16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2" tint="-0.8999800086021423"/>
      <name val="Arial"/>
      <family val="2"/>
    </font>
    <font>
      <b/>
      <sz val="9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b/>
      <u val="single"/>
      <sz val="16"/>
      <color theme="2" tint="-0.899980008602142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right"/>
    </xf>
    <xf numFmtId="4" fontId="2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2" fontId="2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17" fontId="49" fillId="0" borderId="15" xfId="0" applyNumberFormat="1" applyFont="1" applyBorder="1" applyAlignment="1">
      <alignment horizontal="center" vertical="center" wrapText="1"/>
    </xf>
    <xf numFmtId="17" fontId="49" fillId="0" borderId="16" xfId="0" applyNumberFormat="1" applyFont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48" fillId="0" borderId="17" xfId="0" applyFont="1" applyBorder="1" applyAlignment="1">
      <alignment horizontal="center" vertical="center" wrapText="1"/>
    </xf>
    <xf numFmtId="208" fontId="1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4" fontId="2" fillId="13" borderId="23" xfId="0" applyNumberFormat="1" applyFont="1" applyFill="1" applyBorder="1" applyAlignment="1">
      <alignment/>
    </xf>
    <xf numFmtId="219" fontId="2" fillId="33" borderId="24" xfId="0" applyNumberFormat="1" applyFont="1" applyFill="1" applyBorder="1" applyAlignment="1">
      <alignment/>
    </xf>
    <xf numFmtId="219" fontId="2" fillId="33" borderId="25" xfId="0" applyNumberFormat="1" applyFont="1" applyFill="1" applyBorder="1" applyAlignment="1">
      <alignment/>
    </xf>
    <xf numFmtId="219" fontId="2" fillId="33" borderId="26" xfId="0" applyNumberFormat="1" applyFont="1" applyFill="1" applyBorder="1" applyAlignment="1">
      <alignment/>
    </xf>
    <xf numFmtId="219" fontId="2" fillId="33" borderId="27" xfId="0" applyNumberFormat="1" applyFont="1" applyFill="1" applyBorder="1" applyAlignment="1">
      <alignment/>
    </xf>
    <xf numFmtId="219" fontId="2" fillId="33" borderId="23" xfId="0" applyNumberFormat="1" applyFont="1" applyFill="1" applyBorder="1" applyAlignment="1">
      <alignment/>
    </xf>
    <xf numFmtId="219" fontId="2" fillId="33" borderId="28" xfId="0" applyNumberFormat="1" applyFont="1" applyFill="1" applyBorder="1" applyAlignment="1">
      <alignment/>
    </xf>
    <xf numFmtId="219" fontId="2" fillId="33" borderId="29" xfId="0" applyNumberFormat="1" applyFont="1" applyFill="1" applyBorder="1" applyAlignment="1">
      <alignment/>
    </xf>
    <xf numFmtId="219" fontId="2" fillId="33" borderId="30" xfId="0" applyNumberFormat="1" applyFont="1" applyFill="1" applyBorder="1" applyAlignment="1">
      <alignment/>
    </xf>
    <xf numFmtId="219" fontId="2" fillId="33" borderId="31" xfId="0" applyNumberFormat="1" applyFont="1" applyFill="1" applyBorder="1" applyAlignment="1">
      <alignment/>
    </xf>
    <xf numFmtId="219" fontId="0" fillId="33" borderId="0" xfId="0" applyNumberFormat="1" applyFill="1" applyAlignment="1">
      <alignment/>
    </xf>
    <xf numFmtId="4" fontId="1" fillId="16" borderId="23" xfId="0" applyNumberFormat="1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3" borderId="33" xfId="0" applyFont="1" applyFill="1" applyBorder="1" applyAlignment="1">
      <alignment horizontal="right"/>
    </xf>
    <xf numFmtId="0" fontId="1" fillId="36" borderId="33" xfId="0" applyFont="1" applyFill="1" applyBorder="1" applyAlignment="1">
      <alignment horizontal="right"/>
    </xf>
    <xf numFmtId="0" fontId="2" fillId="13" borderId="33" xfId="0" applyFont="1" applyFill="1" applyBorder="1" applyAlignment="1">
      <alignment horizontal="right"/>
    </xf>
    <xf numFmtId="0" fontId="1" fillId="16" borderId="3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1" fillId="36" borderId="26" xfId="0" applyNumberFormat="1" applyFont="1" applyFill="1" applyBorder="1" applyAlignment="1">
      <alignment horizontal="center"/>
    </xf>
    <xf numFmtId="4" fontId="2" fillId="13" borderId="26" xfId="0" applyNumberFormat="1" applyFont="1" applyFill="1" applyBorder="1" applyAlignment="1">
      <alignment horizontal="center"/>
    </xf>
    <xf numFmtId="4" fontId="1" fillId="16" borderId="26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right"/>
    </xf>
    <xf numFmtId="219" fontId="2" fillId="33" borderId="34" xfId="0" applyNumberFormat="1" applyFont="1" applyFill="1" applyBorder="1" applyAlignment="1">
      <alignment/>
    </xf>
    <xf numFmtId="4" fontId="1" fillId="36" borderId="34" xfId="0" applyNumberFormat="1" applyFont="1" applyFill="1" applyBorder="1" applyAlignment="1">
      <alignment/>
    </xf>
    <xf numFmtId="4" fontId="2" fillId="13" borderId="34" xfId="0" applyNumberFormat="1" applyFont="1" applyFill="1" applyBorder="1" applyAlignment="1">
      <alignment/>
    </xf>
    <xf numFmtId="4" fontId="1" fillId="16" borderId="34" xfId="0" applyNumberFormat="1" applyFont="1" applyFill="1" applyBorder="1" applyAlignment="1">
      <alignment/>
    </xf>
    <xf numFmtId="219" fontId="2" fillId="33" borderId="35" xfId="0" applyNumberFormat="1" applyFont="1" applyFill="1" applyBorder="1" applyAlignment="1">
      <alignment/>
    </xf>
    <xf numFmtId="0" fontId="1" fillId="36" borderId="36" xfId="0" applyFont="1" applyFill="1" applyBorder="1" applyAlignment="1">
      <alignment horizontal="right"/>
    </xf>
    <xf numFmtId="4" fontId="1" fillId="36" borderId="37" xfId="0" applyNumberFormat="1" applyFont="1" applyFill="1" applyBorder="1" applyAlignment="1">
      <alignment/>
    </xf>
    <xf numFmtId="0" fontId="1" fillId="36" borderId="38" xfId="0" applyFont="1" applyFill="1" applyBorder="1" applyAlignment="1">
      <alignment horizontal="left"/>
    </xf>
    <xf numFmtId="0" fontId="1" fillId="36" borderId="23" xfId="0" applyFont="1" applyFill="1" applyBorder="1" applyAlignment="1">
      <alignment horizontal="left"/>
    </xf>
    <xf numFmtId="0" fontId="1" fillId="36" borderId="28" xfId="0" applyFont="1" applyFill="1" applyBorder="1" applyAlignment="1">
      <alignment horizontal="left"/>
    </xf>
    <xf numFmtId="4" fontId="1" fillId="33" borderId="0" xfId="0" applyNumberFormat="1" applyFont="1" applyFill="1" applyAlignment="1">
      <alignment horizontal="center"/>
    </xf>
    <xf numFmtId="0" fontId="1" fillId="16" borderId="38" xfId="0" applyFont="1" applyFill="1" applyBorder="1" applyAlignment="1">
      <alignment horizontal="left"/>
    </xf>
    <xf numFmtId="0" fontId="1" fillId="16" borderId="23" xfId="0" applyFont="1" applyFill="1" applyBorder="1" applyAlignment="1">
      <alignment horizontal="left"/>
    </xf>
    <xf numFmtId="0" fontId="1" fillId="16" borderId="28" xfId="0" applyFont="1" applyFill="1" applyBorder="1" applyAlignment="1">
      <alignment horizontal="left"/>
    </xf>
    <xf numFmtId="4" fontId="1" fillId="16" borderId="39" xfId="0" applyNumberFormat="1" applyFont="1" applyFill="1" applyBorder="1" applyAlignment="1">
      <alignment horizontal="center"/>
    </xf>
    <xf numFmtId="4" fontId="1" fillId="16" borderId="2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219" fontId="2" fillId="33" borderId="27" xfId="0" applyNumberFormat="1" applyFont="1" applyFill="1" applyBorder="1" applyAlignment="1">
      <alignment horizontal="center"/>
    </xf>
    <xf numFmtId="219" fontId="2" fillId="33" borderId="23" xfId="0" applyNumberFormat="1" applyFont="1" applyFill="1" applyBorder="1" applyAlignment="1">
      <alignment horizontal="center"/>
    </xf>
    <xf numFmtId="4" fontId="1" fillId="36" borderId="39" xfId="0" applyNumberFormat="1" applyFont="1" applyFill="1" applyBorder="1" applyAlignment="1">
      <alignment horizontal="right"/>
    </xf>
    <xf numFmtId="4" fontId="1" fillId="36" borderId="27" xfId="0" applyNumberFormat="1" applyFont="1" applyFill="1" applyBorder="1" applyAlignment="1">
      <alignment horizontal="right"/>
    </xf>
    <xf numFmtId="0" fontId="2" fillId="13" borderId="38" xfId="0" applyFont="1" applyFill="1" applyBorder="1" applyAlignment="1">
      <alignment horizontal="left"/>
    </xf>
    <xf numFmtId="0" fontId="2" fillId="13" borderId="23" xfId="0" applyFont="1" applyFill="1" applyBorder="1" applyAlignment="1">
      <alignment horizontal="left"/>
    </xf>
    <xf numFmtId="0" fontId="2" fillId="13" borderId="28" xfId="0" applyFont="1" applyFill="1" applyBorder="1" applyAlignment="1">
      <alignment horizontal="left"/>
    </xf>
    <xf numFmtId="4" fontId="2" fillId="13" borderId="27" xfId="0" applyNumberFormat="1" applyFont="1" applyFill="1" applyBorder="1" applyAlignment="1">
      <alignment horizontal="center"/>
    </xf>
    <xf numFmtId="4" fontId="2" fillId="1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40" xfId="0" applyFont="1" applyFill="1" applyBorder="1" applyAlignment="1">
      <alignment horizontal="center"/>
    </xf>
    <xf numFmtId="4" fontId="1" fillId="33" borderId="4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192" fontId="1" fillId="33" borderId="0" xfId="0" applyNumberFormat="1" applyFont="1" applyFill="1" applyAlignment="1">
      <alignment horizontal="center"/>
    </xf>
    <xf numFmtId="186" fontId="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50" fillId="8" borderId="41" xfId="0" applyFont="1" applyFill="1" applyBorder="1" applyAlignment="1">
      <alignment horizontal="center" vertical="center"/>
    </xf>
    <xf numFmtId="0" fontId="50" fillId="8" borderId="42" xfId="0" applyFont="1" applyFill="1" applyBorder="1" applyAlignment="1">
      <alignment horizontal="center" vertical="center"/>
    </xf>
    <xf numFmtId="0" fontId="50" fillId="8" borderId="43" xfId="0" applyFont="1" applyFill="1" applyBorder="1" applyAlignment="1">
      <alignment horizontal="center" vertical="center"/>
    </xf>
    <xf numFmtId="0" fontId="50" fillId="8" borderId="44" xfId="0" applyFont="1" applyFill="1" applyBorder="1" applyAlignment="1">
      <alignment horizontal="center" vertical="center"/>
    </xf>
    <xf numFmtId="0" fontId="50" fillId="8" borderId="18" xfId="0" applyFont="1" applyFill="1" applyBorder="1" applyAlignment="1">
      <alignment horizontal="center" vertical="center"/>
    </xf>
    <xf numFmtId="0" fontId="50" fillId="8" borderId="45" xfId="0" applyFont="1" applyFill="1" applyBorder="1" applyAlignment="1">
      <alignment horizontal="center" vertical="center"/>
    </xf>
    <xf numFmtId="0" fontId="49" fillId="0" borderId="4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17" fontId="49" fillId="0" borderId="46" xfId="0" applyNumberFormat="1" applyFont="1" applyBorder="1" applyAlignment="1">
      <alignment horizontal="center" vertical="center" wrapText="1"/>
    </xf>
    <xf numFmtId="17" fontId="49" fillId="0" borderId="47" xfId="0" applyNumberFormat="1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right" vertical="top"/>
    </xf>
    <xf numFmtId="0" fontId="49" fillId="0" borderId="46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4" fontId="1" fillId="36" borderId="51" xfId="0" applyNumberFormat="1" applyFont="1" applyFill="1" applyBorder="1" applyAlignment="1">
      <alignment horizontal="right"/>
    </xf>
    <xf numFmtId="4" fontId="1" fillId="36" borderId="52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2"/>
  <sheetViews>
    <sheetView tabSelected="1" view="pageBreakPreview" zoomScaleNormal="115" zoomScaleSheetLayoutView="100" workbookViewId="0" topLeftCell="A1">
      <selection activeCell="F13" sqref="F13"/>
    </sheetView>
  </sheetViews>
  <sheetFormatPr defaultColWidth="11.421875" defaultRowHeight="12.75"/>
  <cols>
    <col min="1" max="1" width="11.421875" style="2" customWidth="1"/>
    <col min="2" max="2" width="14.8515625" style="2" customWidth="1"/>
    <col min="3" max="3" width="42.28125" style="2" customWidth="1"/>
    <col min="4" max="4" width="8.28125" style="2" customWidth="1"/>
    <col min="5" max="5" width="14.28125" style="4" customWidth="1"/>
    <col min="6" max="6" width="14.421875" style="2" customWidth="1"/>
    <col min="7" max="8" width="10.8515625" style="2" bestFit="1" customWidth="1"/>
    <col min="9" max="9" width="10.8515625" style="2" customWidth="1"/>
    <col min="10" max="29" width="10.8515625" style="4" bestFit="1" customWidth="1"/>
    <col min="30" max="31" width="14.28125" style="4" customWidth="1"/>
    <col min="32" max="32" width="14.140625" style="1" bestFit="1" customWidth="1"/>
    <col min="33" max="16384" width="11.421875" style="1" customWidth="1"/>
  </cols>
  <sheetData>
    <row r="1" spans="1:31" s="25" customFormat="1" ht="11.25" customHeight="1">
      <c r="A1" s="102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4"/>
    </row>
    <row r="2" spans="1:31" s="25" customFormat="1" ht="12" customHeight="1" thickBo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</row>
    <row r="3" spans="1:31" s="25" customFormat="1" ht="12" customHeight="1">
      <c r="A3" s="116" t="s">
        <v>25</v>
      </c>
      <c r="B3" s="108" t="s">
        <v>41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</row>
    <row r="4" spans="1:31" s="25" customFormat="1" ht="33.75" customHeight="1" thickBot="1">
      <c r="A4" s="117"/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</row>
    <row r="5" spans="1:31" s="25" customFormat="1" ht="12.75" customHeight="1" thickBot="1">
      <c r="A5" s="26" t="s">
        <v>26</v>
      </c>
      <c r="B5" s="118" t="s">
        <v>27</v>
      </c>
      <c r="C5" s="119"/>
      <c r="D5" s="119"/>
      <c r="E5" s="119"/>
      <c r="F5" s="120"/>
      <c r="G5" s="122" t="s">
        <v>72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4"/>
    </row>
    <row r="6" spans="1:31" s="25" customFormat="1" ht="12" customHeight="1" thickBot="1">
      <c r="A6" s="31" t="s">
        <v>28</v>
      </c>
      <c r="B6" s="118" t="s">
        <v>71</v>
      </c>
      <c r="C6" s="119"/>
      <c r="D6" s="119"/>
      <c r="E6" s="119"/>
      <c r="F6" s="119"/>
      <c r="G6" s="119"/>
      <c r="H6" s="119"/>
      <c r="I6" s="12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114">
        <v>44882</v>
      </c>
      <c r="AE6" s="115"/>
    </row>
    <row r="7" spans="1:31" s="25" customFormat="1" ht="12" customHeight="1" thickBot="1">
      <c r="A7" s="27"/>
      <c r="B7" s="36"/>
      <c r="C7" s="36"/>
      <c r="D7" s="36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28"/>
      <c r="AE7" s="29"/>
    </row>
    <row r="8" spans="1:31" ht="13.5" thickBot="1">
      <c r="A8" s="37" t="s">
        <v>4</v>
      </c>
      <c r="B8" s="38"/>
      <c r="C8" s="39"/>
      <c r="D8" s="53" t="s">
        <v>13</v>
      </c>
      <c r="E8" s="58" t="s">
        <v>20</v>
      </c>
      <c r="F8" s="40" t="s">
        <v>2</v>
      </c>
      <c r="G8" s="22" t="s">
        <v>14</v>
      </c>
      <c r="H8" s="22" t="s">
        <v>15</v>
      </c>
      <c r="I8" s="23" t="s">
        <v>16</v>
      </c>
      <c r="J8" s="22" t="s">
        <v>32</v>
      </c>
      <c r="K8" s="23" t="s">
        <v>33</v>
      </c>
      <c r="L8" s="22" t="s">
        <v>34</v>
      </c>
      <c r="M8" s="23" t="s">
        <v>42</v>
      </c>
      <c r="N8" s="23" t="s">
        <v>43</v>
      </c>
      <c r="O8" s="23" t="s">
        <v>44</v>
      </c>
      <c r="P8" s="23" t="s">
        <v>45</v>
      </c>
      <c r="Q8" s="23" t="s">
        <v>46</v>
      </c>
      <c r="R8" s="23" t="s">
        <v>47</v>
      </c>
      <c r="S8" s="23" t="s">
        <v>48</v>
      </c>
      <c r="T8" s="23" t="s">
        <v>49</v>
      </c>
      <c r="U8" s="23" t="s">
        <v>50</v>
      </c>
      <c r="V8" s="23" t="s">
        <v>51</v>
      </c>
      <c r="W8" s="23" t="s">
        <v>52</v>
      </c>
      <c r="X8" s="23" t="s">
        <v>53</v>
      </c>
      <c r="Y8" s="23" t="s">
        <v>54</v>
      </c>
      <c r="Z8" s="23" t="s">
        <v>55</v>
      </c>
      <c r="AA8" s="23" t="s">
        <v>56</v>
      </c>
      <c r="AB8" s="23" t="s">
        <v>57</v>
      </c>
      <c r="AC8" s="23" t="s">
        <v>58</v>
      </c>
      <c r="AD8" s="24" t="s">
        <v>21</v>
      </c>
      <c r="AE8" s="24" t="s">
        <v>17</v>
      </c>
    </row>
    <row r="9" spans="1:31" ht="12.75">
      <c r="A9" s="80" t="s">
        <v>18</v>
      </c>
      <c r="B9" s="81"/>
      <c r="C9" s="82"/>
      <c r="D9" s="54" t="s">
        <v>65</v>
      </c>
      <c r="E9" s="59">
        <v>1</v>
      </c>
      <c r="F9" s="42">
        <v>10500</v>
      </c>
      <c r="G9" s="43">
        <v>10500</v>
      </c>
      <c r="H9" s="43">
        <v>10500</v>
      </c>
      <c r="I9" s="43">
        <v>10500</v>
      </c>
      <c r="J9" s="43">
        <v>10500</v>
      </c>
      <c r="K9" s="43">
        <v>10500</v>
      </c>
      <c r="L9" s="43">
        <v>10500</v>
      </c>
      <c r="M9" s="43">
        <v>10500</v>
      </c>
      <c r="N9" s="43">
        <v>10500</v>
      </c>
      <c r="O9" s="43">
        <v>10500</v>
      </c>
      <c r="P9" s="43">
        <v>10500</v>
      </c>
      <c r="Q9" s="43">
        <v>10500</v>
      </c>
      <c r="R9" s="43">
        <v>10500</v>
      </c>
      <c r="S9" s="43">
        <v>10500</v>
      </c>
      <c r="T9" s="43">
        <v>10500</v>
      </c>
      <c r="U9" s="43">
        <v>10500</v>
      </c>
      <c r="V9" s="43">
        <v>10500</v>
      </c>
      <c r="W9" s="43">
        <v>10500</v>
      </c>
      <c r="X9" s="43">
        <v>10500</v>
      </c>
      <c r="Y9" s="43">
        <v>10500</v>
      </c>
      <c r="Z9" s="43">
        <v>10500</v>
      </c>
      <c r="AA9" s="43">
        <v>10500</v>
      </c>
      <c r="AB9" s="43">
        <v>10500</v>
      </c>
      <c r="AC9" s="43">
        <v>10500</v>
      </c>
      <c r="AD9" s="44">
        <f aca="true" t="shared" si="0" ref="AD9:AD15">SUM(F9:AC9)</f>
        <v>252000</v>
      </c>
      <c r="AE9" s="44">
        <f>E9*AD9</f>
        <v>252000</v>
      </c>
    </row>
    <row r="10" spans="1:31" ht="12.75">
      <c r="A10" s="80" t="s">
        <v>60</v>
      </c>
      <c r="B10" s="81"/>
      <c r="C10" s="82"/>
      <c r="D10" s="54" t="s">
        <v>65</v>
      </c>
      <c r="E10" s="59">
        <v>1</v>
      </c>
      <c r="F10" s="45">
        <v>6500</v>
      </c>
      <c r="G10" s="45">
        <v>6500</v>
      </c>
      <c r="H10" s="45">
        <v>6500</v>
      </c>
      <c r="I10" s="45">
        <v>6500</v>
      </c>
      <c r="J10" s="45">
        <v>6500</v>
      </c>
      <c r="K10" s="45">
        <v>6500</v>
      </c>
      <c r="L10" s="45">
        <v>6500</v>
      </c>
      <c r="M10" s="45">
        <v>6500</v>
      </c>
      <c r="N10" s="45">
        <v>6500</v>
      </c>
      <c r="O10" s="45">
        <v>6500</v>
      </c>
      <c r="P10" s="45">
        <v>6500</v>
      </c>
      <c r="Q10" s="45">
        <v>6500</v>
      </c>
      <c r="R10" s="45">
        <v>6500</v>
      </c>
      <c r="S10" s="45">
        <v>6500</v>
      </c>
      <c r="T10" s="45">
        <v>6500</v>
      </c>
      <c r="U10" s="45">
        <v>6500</v>
      </c>
      <c r="V10" s="45">
        <v>6500</v>
      </c>
      <c r="W10" s="45">
        <v>6500</v>
      </c>
      <c r="X10" s="45">
        <v>6500</v>
      </c>
      <c r="Y10" s="45">
        <v>6500</v>
      </c>
      <c r="Z10" s="45">
        <v>6500</v>
      </c>
      <c r="AA10" s="45">
        <v>6500</v>
      </c>
      <c r="AB10" s="45">
        <v>6500</v>
      </c>
      <c r="AC10" s="45">
        <v>6500</v>
      </c>
      <c r="AD10" s="44">
        <f t="shared" si="0"/>
        <v>156000</v>
      </c>
      <c r="AE10" s="44">
        <f aca="true" t="shared" si="1" ref="AE10:AE27">E10*AD10</f>
        <v>156000</v>
      </c>
    </row>
    <row r="11" spans="1:31" ht="12.75">
      <c r="A11" s="80" t="s">
        <v>36</v>
      </c>
      <c r="B11" s="81"/>
      <c r="C11" s="82"/>
      <c r="D11" s="54" t="s">
        <v>0</v>
      </c>
      <c r="E11" s="59">
        <v>1</v>
      </c>
      <c r="F11" s="45"/>
      <c r="G11" s="46"/>
      <c r="H11" s="46"/>
      <c r="I11" s="46"/>
      <c r="J11" s="46">
        <v>8000</v>
      </c>
      <c r="K11" s="46">
        <v>8000</v>
      </c>
      <c r="L11" s="46">
        <v>8000</v>
      </c>
      <c r="M11" s="46">
        <v>8000</v>
      </c>
      <c r="N11" s="46">
        <v>8000</v>
      </c>
      <c r="O11" s="46">
        <v>8000</v>
      </c>
      <c r="P11" s="46">
        <v>8000</v>
      </c>
      <c r="Q11" s="46">
        <v>8000</v>
      </c>
      <c r="R11" s="46">
        <v>8000</v>
      </c>
      <c r="S11" s="46">
        <v>8000</v>
      </c>
      <c r="T11" s="46">
        <v>8000</v>
      </c>
      <c r="U11" s="46">
        <v>8000</v>
      </c>
      <c r="V11" s="46">
        <v>8000</v>
      </c>
      <c r="W11" s="46">
        <v>8000</v>
      </c>
      <c r="X11" s="46"/>
      <c r="Y11" s="46"/>
      <c r="Z11" s="46"/>
      <c r="AA11" s="46"/>
      <c r="AB11" s="46"/>
      <c r="AC11" s="46"/>
      <c r="AD11" s="44">
        <f t="shared" si="0"/>
        <v>112000</v>
      </c>
      <c r="AE11" s="44">
        <f t="shared" si="1"/>
        <v>112000</v>
      </c>
    </row>
    <row r="12" spans="1:31" ht="12.75">
      <c r="A12" s="80" t="s">
        <v>39</v>
      </c>
      <c r="B12" s="81"/>
      <c r="C12" s="82"/>
      <c r="D12" s="54" t="s">
        <v>0</v>
      </c>
      <c r="E12" s="59">
        <v>1</v>
      </c>
      <c r="F12" s="45"/>
      <c r="G12" s="46"/>
      <c r="H12" s="46"/>
      <c r="I12" s="4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>
        <v>6000</v>
      </c>
      <c r="Y12" s="46">
        <v>6000</v>
      </c>
      <c r="Z12" s="46">
        <v>6000</v>
      </c>
      <c r="AA12" s="46">
        <v>6000</v>
      </c>
      <c r="AB12" s="46">
        <v>6000</v>
      </c>
      <c r="AC12" s="46">
        <v>6000</v>
      </c>
      <c r="AD12" s="44">
        <f t="shared" si="0"/>
        <v>36000</v>
      </c>
      <c r="AE12" s="44">
        <f>E12*AD12</f>
        <v>36000</v>
      </c>
    </row>
    <row r="13" spans="1:31" ht="12.75">
      <c r="A13" s="80" t="s">
        <v>8</v>
      </c>
      <c r="B13" s="81"/>
      <c r="C13" s="82"/>
      <c r="D13" s="54" t="s">
        <v>0</v>
      </c>
      <c r="E13" s="59">
        <v>1</v>
      </c>
      <c r="F13" s="45"/>
      <c r="G13" s="46"/>
      <c r="H13" s="46"/>
      <c r="I13" s="4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>
        <v>6000</v>
      </c>
      <c r="V13" s="46">
        <v>6000</v>
      </c>
      <c r="W13" s="46">
        <v>6000</v>
      </c>
      <c r="X13" s="46">
        <v>6000</v>
      </c>
      <c r="Y13" s="46">
        <v>6000</v>
      </c>
      <c r="Z13" s="46">
        <v>6000</v>
      </c>
      <c r="AA13" s="46">
        <v>6000</v>
      </c>
      <c r="AB13" s="46">
        <v>6000</v>
      </c>
      <c r="AC13" s="46"/>
      <c r="AD13" s="44">
        <f t="shared" si="0"/>
        <v>48000</v>
      </c>
      <c r="AE13" s="44">
        <f t="shared" si="1"/>
        <v>48000</v>
      </c>
    </row>
    <row r="14" spans="1:31" ht="12.75">
      <c r="A14" s="80" t="s">
        <v>35</v>
      </c>
      <c r="B14" s="81"/>
      <c r="C14" s="82"/>
      <c r="D14" s="54" t="s">
        <v>0</v>
      </c>
      <c r="E14" s="59">
        <v>1</v>
      </c>
      <c r="F14" s="45"/>
      <c r="G14" s="46"/>
      <c r="H14" s="46"/>
      <c r="I14" s="47">
        <v>5500</v>
      </c>
      <c r="J14" s="47">
        <v>5500</v>
      </c>
      <c r="K14" s="47">
        <v>5500</v>
      </c>
      <c r="L14" s="47">
        <v>5500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4">
        <f t="shared" si="0"/>
        <v>22000</v>
      </c>
      <c r="AE14" s="44">
        <f t="shared" si="1"/>
        <v>22000</v>
      </c>
    </row>
    <row r="15" spans="1:31" ht="12.75">
      <c r="A15" s="80" t="s">
        <v>40</v>
      </c>
      <c r="B15" s="81"/>
      <c r="C15" s="82"/>
      <c r="D15" s="54" t="s">
        <v>0</v>
      </c>
      <c r="E15" s="59">
        <v>1</v>
      </c>
      <c r="F15" s="45">
        <v>4000</v>
      </c>
      <c r="G15" s="46">
        <v>4000</v>
      </c>
      <c r="H15" s="46">
        <v>4000</v>
      </c>
      <c r="I15" s="46">
        <v>4000</v>
      </c>
      <c r="J15" s="46">
        <v>4000</v>
      </c>
      <c r="K15" s="46">
        <v>4000</v>
      </c>
      <c r="L15" s="46">
        <v>4000</v>
      </c>
      <c r="M15" s="46">
        <v>4000</v>
      </c>
      <c r="N15" s="46">
        <v>4000</v>
      </c>
      <c r="O15" s="46">
        <v>4000</v>
      </c>
      <c r="P15" s="46">
        <v>4000</v>
      </c>
      <c r="Q15" s="46">
        <v>4000</v>
      </c>
      <c r="R15" s="46">
        <v>4000</v>
      </c>
      <c r="S15" s="46">
        <v>4000</v>
      </c>
      <c r="T15" s="46">
        <v>4000</v>
      </c>
      <c r="U15" s="46">
        <v>4000</v>
      </c>
      <c r="V15" s="46">
        <v>4000</v>
      </c>
      <c r="W15" s="46">
        <v>4000</v>
      </c>
      <c r="X15" s="46">
        <v>4000</v>
      </c>
      <c r="Y15" s="46">
        <v>4000</v>
      </c>
      <c r="Z15" s="46">
        <v>4000</v>
      </c>
      <c r="AA15" s="46">
        <v>4000</v>
      </c>
      <c r="AB15" s="46">
        <v>4000</v>
      </c>
      <c r="AC15" s="46">
        <v>4000</v>
      </c>
      <c r="AD15" s="44">
        <f t="shared" si="0"/>
        <v>96000</v>
      </c>
      <c r="AE15" s="44">
        <f>E15*AD15</f>
        <v>96000</v>
      </c>
    </row>
    <row r="16" spans="1:31" ht="12.75">
      <c r="A16" s="80" t="s">
        <v>19</v>
      </c>
      <c r="B16" s="81"/>
      <c r="C16" s="82"/>
      <c r="D16" s="54" t="s">
        <v>0</v>
      </c>
      <c r="E16" s="59">
        <v>1</v>
      </c>
      <c r="F16" s="45">
        <v>2000</v>
      </c>
      <c r="G16" s="46">
        <v>2000</v>
      </c>
      <c r="H16" s="46">
        <v>2000</v>
      </c>
      <c r="I16" s="46">
        <v>2000</v>
      </c>
      <c r="J16" s="46">
        <v>2000</v>
      </c>
      <c r="K16" s="46">
        <v>2000</v>
      </c>
      <c r="L16" s="46">
        <v>2000</v>
      </c>
      <c r="M16" s="46">
        <v>2000</v>
      </c>
      <c r="N16" s="46">
        <v>2000</v>
      </c>
      <c r="O16" s="46">
        <v>2000</v>
      </c>
      <c r="P16" s="46">
        <v>2000</v>
      </c>
      <c r="Q16" s="46">
        <v>2000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4">
        <f aca="true" t="shared" si="2" ref="AD16:AD23">SUM(F16:AC16)</f>
        <v>24000</v>
      </c>
      <c r="AE16" s="44">
        <f t="shared" si="1"/>
        <v>24000</v>
      </c>
    </row>
    <row r="17" spans="1:31" ht="12.75">
      <c r="A17" s="80" t="s">
        <v>22</v>
      </c>
      <c r="B17" s="81"/>
      <c r="C17" s="82"/>
      <c r="D17" s="54" t="s">
        <v>0</v>
      </c>
      <c r="E17" s="59">
        <v>1</v>
      </c>
      <c r="F17" s="45">
        <v>1200</v>
      </c>
      <c r="G17" s="46">
        <v>1200</v>
      </c>
      <c r="H17" s="46">
        <v>1200</v>
      </c>
      <c r="I17" s="46">
        <v>1200</v>
      </c>
      <c r="J17" s="46">
        <v>1200</v>
      </c>
      <c r="K17" s="46">
        <v>1200</v>
      </c>
      <c r="L17" s="46">
        <v>1200</v>
      </c>
      <c r="M17" s="46">
        <v>1200</v>
      </c>
      <c r="N17" s="46">
        <v>1200</v>
      </c>
      <c r="O17" s="46">
        <v>1200</v>
      </c>
      <c r="P17" s="46">
        <v>1200</v>
      </c>
      <c r="Q17" s="46">
        <v>1200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4">
        <f t="shared" si="2"/>
        <v>14400</v>
      </c>
      <c r="AE17" s="44">
        <f t="shared" si="1"/>
        <v>14400</v>
      </c>
    </row>
    <row r="18" spans="1:31" ht="12.75">
      <c r="A18" s="80" t="s">
        <v>37</v>
      </c>
      <c r="B18" s="81"/>
      <c r="C18" s="82"/>
      <c r="D18" s="54" t="s">
        <v>0</v>
      </c>
      <c r="E18" s="59">
        <v>1</v>
      </c>
      <c r="F18" s="45">
        <v>5000</v>
      </c>
      <c r="G18" s="46">
        <v>5000</v>
      </c>
      <c r="H18" s="46">
        <v>5000</v>
      </c>
      <c r="I18" s="46">
        <v>5000</v>
      </c>
      <c r="J18" s="46">
        <v>5000</v>
      </c>
      <c r="K18" s="46">
        <v>5000</v>
      </c>
      <c r="L18" s="46">
        <v>5000</v>
      </c>
      <c r="M18" s="46">
        <v>5000</v>
      </c>
      <c r="N18" s="46">
        <v>5000</v>
      </c>
      <c r="O18" s="46">
        <v>5000</v>
      </c>
      <c r="P18" s="46">
        <v>5000</v>
      </c>
      <c r="Q18" s="46">
        <v>5000</v>
      </c>
      <c r="R18" s="46">
        <v>5000</v>
      </c>
      <c r="S18" s="46">
        <v>5000</v>
      </c>
      <c r="T18" s="46">
        <v>5000</v>
      </c>
      <c r="U18" s="46">
        <v>5000</v>
      </c>
      <c r="V18" s="46">
        <v>5000</v>
      </c>
      <c r="W18" s="46">
        <v>5000</v>
      </c>
      <c r="X18" s="46">
        <v>5000</v>
      </c>
      <c r="Y18" s="46">
        <v>5000</v>
      </c>
      <c r="Z18" s="46">
        <v>5000</v>
      </c>
      <c r="AA18" s="46">
        <v>5000</v>
      </c>
      <c r="AB18" s="46">
        <v>5000</v>
      </c>
      <c r="AC18" s="46">
        <v>5000</v>
      </c>
      <c r="AD18" s="44">
        <f t="shared" si="2"/>
        <v>120000</v>
      </c>
      <c r="AE18" s="44">
        <f t="shared" si="1"/>
        <v>120000</v>
      </c>
    </row>
    <row r="19" spans="1:31" ht="12.75">
      <c r="A19" s="80" t="s">
        <v>7</v>
      </c>
      <c r="B19" s="81"/>
      <c r="C19" s="82"/>
      <c r="D19" s="54" t="s">
        <v>0</v>
      </c>
      <c r="E19" s="59">
        <v>1</v>
      </c>
      <c r="F19" s="45">
        <v>1200</v>
      </c>
      <c r="G19" s="46">
        <v>1200</v>
      </c>
      <c r="H19" s="46">
        <v>1200</v>
      </c>
      <c r="I19" s="46">
        <v>1200</v>
      </c>
      <c r="J19" s="46">
        <v>1200</v>
      </c>
      <c r="K19" s="46">
        <v>1200</v>
      </c>
      <c r="L19" s="46">
        <v>1200</v>
      </c>
      <c r="M19" s="46">
        <v>1200</v>
      </c>
      <c r="N19" s="46">
        <v>1200</v>
      </c>
      <c r="O19" s="46">
        <v>1200</v>
      </c>
      <c r="P19" s="46">
        <v>1200</v>
      </c>
      <c r="Q19" s="46">
        <v>1200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4">
        <f t="shared" si="2"/>
        <v>14400</v>
      </c>
      <c r="AE19" s="44">
        <f t="shared" si="1"/>
        <v>14400</v>
      </c>
    </row>
    <row r="20" spans="1:31" ht="12.75">
      <c r="A20" s="80" t="s">
        <v>31</v>
      </c>
      <c r="B20" s="81"/>
      <c r="C20" s="82"/>
      <c r="D20" s="54" t="s">
        <v>0</v>
      </c>
      <c r="E20" s="59">
        <v>1</v>
      </c>
      <c r="F20" s="45">
        <v>1200</v>
      </c>
      <c r="G20" s="46">
        <v>1200</v>
      </c>
      <c r="H20" s="46">
        <v>1200</v>
      </c>
      <c r="I20" s="46">
        <v>1200</v>
      </c>
      <c r="J20" s="46">
        <v>1200</v>
      </c>
      <c r="K20" s="46">
        <v>1200</v>
      </c>
      <c r="L20" s="46">
        <v>1200</v>
      </c>
      <c r="M20" s="46">
        <v>1200</v>
      </c>
      <c r="N20" s="46">
        <v>1200</v>
      </c>
      <c r="O20" s="46">
        <v>1200</v>
      </c>
      <c r="P20" s="46">
        <v>1200</v>
      </c>
      <c r="Q20" s="46">
        <v>1200</v>
      </c>
      <c r="R20" s="46">
        <v>1200</v>
      </c>
      <c r="S20" s="46">
        <v>1200</v>
      </c>
      <c r="T20" s="46">
        <v>1200</v>
      </c>
      <c r="U20" s="46">
        <v>1200</v>
      </c>
      <c r="V20" s="46">
        <v>1200</v>
      </c>
      <c r="W20" s="46">
        <v>1200</v>
      </c>
      <c r="X20" s="46">
        <v>1200</v>
      </c>
      <c r="Y20" s="46">
        <v>1200</v>
      </c>
      <c r="Z20" s="46">
        <v>1200</v>
      </c>
      <c r="AA20" s="46">
        <v>1200</v>
      </c>
      <c r="AB20" s="46">
        <v>1200</v>
      </c>
      <c r="AC20" s="46">
        <v>1200</v>
      </c>
      <c r="AD20" s="44">
        <f t="shared" si="2"/>
        <v>28800</v>
      </c>
      <c r="AE20" s="44">
        <f t="shared" si="1"/>
        <v>28800</v>
      </c>
    </row>
    <row r="21" spans="1:31" ht="12.75">
      <c r="A21" s="80" t="s">
        <v>30</v>
      </c>
      <c r="B21" s="81"/>
      <c r="C21" s="82"/>
      <c r="D21" s="54" t="s">
        <v>0</v>
      </c>
      <c r="E21" s="59">
        <v>1</v>
      </c>
      <c r="F21" s="45">
        <v>800</v>
      </c>
      <c r="G21" s="46">
        <v>800</v>
      </c>
      <c r="H21" s="46">
        <v>800</v>
      </c>
      <c r="I21" s="46">
        <v>800</v>
      </c>
      <c r="J21" s="46">
        <v>800</v>
      </c>
      <c r="K21" s="46">
        <v>800</v>
      </c>
      <c r="L21" s="46">
        <v>800</v>
      </c>
      <c r="M21" s="46">
        <v>800</v>
      </c>
      <c r="N21" s="46">
        <v>800</v>
      </c>
      <c r="O21" s="46">
        <v>800</v>
      </c>
      <c r="P21" s="46">
        <v>800</v>
      </c>
      <c r="Q21" s="46">
        <v>800</v>
      </c>
      <c r="R21" s="46">
        <v>800</v>
      </c>
      <c r="S21" s="46">
        <v>800</v>
      </c>
      <c r="T21" s="46">
        <v>800</v>
      </c>
      <c r="U21" s="46">
        <v>800</v>
      </c>
      <c r="V21" s="46">
        <v>800</v>
      </c>
      <c r="W21" s="46">
        <v>800</v>
      </c>
      <c r="X21" s="46">
        <v>800</v>
      </c>
      <c r="Y21" s="46">
        <v>800</v>
      </c>
      <c r="Z21" s="46">
        <v>800</v>
      </c>
      <c r="AA21" s="46">
        <v>800</v>
      </c>
      <c r="AB21" s="46">
        <v>800</v>
      </c>
      <c r="AC21" s="46">
        <v>800</v>
      </c>
      <c r="AD21" s="44">
        <f t="shared" si="2"/>
        <v>19200</v>
      </c>
      <c r="AE21" s="44">
        <f t="shared" si="1"/>
        <v>19200</v>
      </c>
    </row>
    <row r="22" spans="1:31" ht="12.75">
      <c r="A22" s="80" t="s">
        <v>59</v>
      </c>
      <c r="B22" s="81"/>
      <c r="C22" s="82"/>
      <c r="D22" s="54" t="s">
        <v>0</v>
      </c>
      <c r="E22" s="59">
        <v>1</v>
      </c>
      <c r="F22" s="45">
        <v>400</v>
      </c>
      <c r="G22" s="46">
        <v>400</v>
      </c>
      <c r="H22" s="46">
        <v>400</v>
      </c>
      <c r="I22" s="46">
        <v>400</v>
      </c>
      <c r="J22" s="46">
        <v>400</v>
      </c>
      <c r="K22" s="46">
        <v>400</v>
      </c>
      <c r="L22" s="46">
        <v>400</v>
      </c>
      <c r="M22" s="46">
        <v>400</v>
      </c>
      <c r="N22" s="46">
        <v>400</v>
      </c>
      <c r="O22" s="46">
        <v>400</v>
      </c>
      <c r="P22" s="46">
        <v>400</v>
      </c>
      <c r="Q22" s="46">
        <v>400</v>
      </c>
      <c r="R22" s="46">
        <v>400</v>
      </c>
      <c r="S22" s="46">
        <v>400</v>
      </c>
      <c r="T22" s="46">
        <v>400</v>
      </c>
      <c r="U22" s="46">
        <v>400</v>
      </c>
      <c r="V22" s="46">
        <v>400</v>
      </c>
      <c r="W22" s="46">
        <v>400</v>
      </c>
      <c r="X22" s="46">
        <v>400</v>
      </c>
      <c r="Y22" s="46">
        <v>400</v>
      </c>
      <c r="Z22" s="46">
        <v>400</v>
      </c>
      <c r="AA22" s="46">
        <v>400</v>
      </c>
      <c r="AB22" s="46">
        <v>400</v>
      </c>
      <c r="AC22" s="46">
        <v>400</v>
      </c>
      <c r="AD22" s="44">
        <f t="shared" si="2"/>
        <v>9600</v>
      </c>
      <c r="AE22" s="44">
        <f t="shared" si="1"/>
        <v>9600</v>
      </c>
    </row>
    <row r="23" spans="1:31" ht="12.75">
      <c r="A23" s="80" t="s">
        <v>24</v>
      </c>
      <c r="B23" s="81"/>
      <c r="C23" s="82"/>
      <c r="D23" s="54" t="s">
        <v>0</v>
      </c>
      <c r="E23" s="59">
        <v>1</v>
      </c>
      <c r="F23" s="45">
        <v>800</v>
      </c>
      <c r="G23" s="46">
        <f aca="true" t="shared" si="3" ref="G23:L23">+F23</f>
        <v>800</v>
      </c>
      <c r="H23" s="46">
        <f t="shared" si="3"/>
        <v>800</v>
      </c>
      <c r="I23" s="46">
        <f t="shared" si="3"/>
        <v>800</v>
      </c>
      <c r="J23" s="46">
        <f t="shared" si="3"/>
        <v>800</v>
      </c>
      <c r="K23" s="46">
        <f t="shared" si="3"/>
        <v>800</v>
      </c>
      <c r="L23" s="46">
        <f t="shared" si="3"/>
        <v>800</v>
      </c>
      <c r="M23" s="46">
        <f aca="true" t="shared" si="4" ref="M23:AB23">+L23</f>
        <v>800</v>
      </c>
      <c r="N23" s="46">
        <f t="shared" si="4"/>
        <v>800</v>
      </c>
      <c r="O23" s="46">
        <f t="shared" si="4"/>
        <v>800</v>
      </c>
      <c r="P23" s="46">
        <f t="shared" si="4"/>
        <v>800</v>
      </c>
      <c r="Q23" s="46">
        <f t="shared" si="4"/>
        <v>800</v>
      </c>
      <c r="R23" s="46">
        <f t="shared" si="4"/>
        <v>800</v>
      </c>
      <c r="S23" s="46">
        <f t="shared" si="4"/>
        <v>800</v>
      </c>
      <c r="T23" s="46">
        <f t="shared" si="4"/>
        <v>800</v>
      </c>
      <c r="U23" s="46">
        <f t="shared" si="4"/>
        <v>800</v>
      </c>
      <c r="V23" s="46">
        <f t="shared" si="4"/>
        <v>800</v>
      </c>
      <c r="W23" s="46">
        <f t="shared" si="4"/>
        <v>800</v>
      </c>
      <c r="X23" s="46">
        <f t="shared" si="4"/>
        <v>800</v>
      </c>
      <c r="Y23" s="46">
        <f t="shared" si="4"/>
        <v>800</v>
      </c>
      <c r="Z23" s="46">
        <f t="shared" si="4"/>
        <v>800</v>
      </c>
      <c r="AA23" s="46">
        <f t="shared" si="4"/>
        <v>800</v>
      </c>
      <c r="AB23" s="46">
        <f t="shared" si="4"/>
        <v>800</v>
      </c>
      <c r="AC23" s="46">
        <f>+L23</f>
        <v>800</v>
      </c>
      <c r="AD23" s="44">
        <f t="shared" si="2"/>
        <v>19200</v>
      </c>
      <c r="AE23" s="44">
        <f t="shared" si="1"/>
        <v>19200</v>
      </c>
    </row>
    <row r="24" spans="1:32" ht="12.75">
      <c r="A24" s="125" t="s">
        <v>6</v>
      </c>
      <c r="B24" s="126"/>
      <c r="C24" s="127"/>
      <c r="D24" s="54"/>
      <c r="E24" s="59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4"/>
      <c r="AE24" s="44"/>
      <c r="AF24" s="51"/>
    </row>
    <row r="25" spans="1:31" ht="12.75">
      <c r="A25" s="80" t="s">
        <v>38</v>
      </c>
      <c r="B25" s="81"/>
      <c r="C25" s="82"/>
      <c r="D25" s="54" t="s">
        <v>0</v>
      </c>
      <c r="E25" s="59">
        <v>1</v>
      </c>
      <c r="F25" s="45">
        <v>850</v>
      </c>
      <c r="G25" s="46">
        <f>+F25</f>
        <v>850</v>
      </c>
      <c r="H25" s="46">
        <f>+G25</f>
        <v>850</v>
      </c>
      <c r="I25" s="46">
        <f>+H25</f>
        <v>850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4">
        <f>SUM(F25:AC25)</f>
        <v>3400</v>
      </c>
      <c r="AE25" s="44">
        <f t="shared" si="1"/>
        <v>3400</v>
      </c>
    </row>
    <row r="26" spans="1:31" ht="12.75">
      <c r="A26" s="80" t="s">
        <v>23</v>
      </c>
      <c r="B26" s="81"/>
      <c r="C26" s="82"/>
      <c r="D26" s="54" t="s">
        <v>0</v>
      </c>
      <c r="E26" s="59">
        <v>1</v>
      </c>
      <c r="F26" s="45"/>
      <c r="G26" s="46"/>
      <c r="H26" s="46"/>
      <c r="I26" s="46"/>
      <c r="J26" s="46">
        <v>600</v>
      </c>
      <c r="K26" s="46">
        <v>600</v>
      </c>
      <c r="L26" s="46">
        <v>600</v>
      </c>
      <c r="M26" s="46">
        <v>600</v>
      </c>
      <c r="N26" s="46">
        <v>600</v>
      </c>
      <c r="O26" s="46">
        <v>600</v>
      </c>
      <c r="P26" s="46">
        <v>600</v>
      </c>
      <c r="Q26" s="46">
        <v>600</v>
      </c>
      <c r="R26" s="46">
        <v>600</v>
      </c>
      <c r="S26" s="46">
        <v>600</v>
      </c>
      <c r="T26" s="46">
        <v>600</v>
      </c>
      <c r="U26" s="46">
        <v>600</v>
      </c>
      <c r="V26" s="46">
        <v>600</v>
      </c>
      <c r="W26" s="46"/>
      <c r="X26" s="46"/>
      <c r="Y26" s="46"/>
      <c r="Z26" s="46"/>
      <c r="AA26" s="46"/>
      <c r="AB26" s="46"/>
      <c r="AC26" s="46"/>
      <c r="AD26" s="44">
        <f>SUM(F26:AC26)</f>
        <v>7800</v>
      </c>
      <c r="AE26" s="44">
        <f t="shared" si="1"/>
        <v>7800</v>
      </c>
    </row>
    <row r="27" spans="1:31" ht="12.75">
      <c r="A27" s="80" t="s">
        <v>3</v>
      </c>
      <c r="B27" s="81"/>
      <c r="C27" s="82"/>
      <c r="D27" s="54" t="s">
        <v>0</v>
      </c>
      <c r="E27" s="59">
        <v>1</v>
      </c>
      <c r="F27" s="48">
        <v>400</v>
      </c>
      <c r="G27" s="49">
        <f aca="true" t="shared" si="5" ref="G27:L27">+F27</f>
        <v>400</v>
      </c>
      <c r="H27" s="49">
        <f t="shared" si="5"/>
        <v>400</v>
      </c>
      <c r="I27" s="49">
        <f t="shared" si="5"/>
        <v>400</v>
      </c>
      <c r="J27" s="49">
        <f t="shared" si="5"/>
        <v>400</v>
      </c>
      <c r="K27" s="49">
        <f t="shared" si="5"/>
        <v>400</v>
      </c>
      <c r="L27" s="49">
        <f t="shared" si="5"/>
        <v>400</v>
      </c>
      <c r="M27" s="49">
        <f aca="true" t="shared" si="6" ref="M27:AB27">+L27</f>
        <v>400</v>
      </c>
      <c r="N27" s="49">
        <f t="shared" si="6"/>
        <v>400</v>
      </c>
      <c r="O27" s="49">
        <f t="shared" si="6"/>
        <v>400</v>
      </c>
      <c r="P27" s="49">
        <f t="shared" si="6"/>
        <v>400</v>
      </c>
      <c r="Q27" s="49">
        <f t="shared" si="6"/>
        <v>400</v>
      </c>
      <c r="R27" s="49">
        <f t="shared" si="6"/>
        <v>400</v>
      </c>
      <c r="S27" s="49">
        <f t="shared" si="6"/>
        <v>400</v>
      </c>
      <c r="T27" s="49">
        <f t="shared" si="6"/>
        <v>400</v>
      </c>
      <c r="U27" s="49">
        <f t="shared" si="6"/>
        <v>400</v>
      </c>
      <c r="V27" s="49">
        <f t="shared" si="6"/>
        <v>400</v>
      </c>
      <c r="W27" s="49">
        <f t="shared" si="6"/>
        <v>400</v>
      </c>
      <c r="X27" s="49">
        <f t="shared" si="6"/>
        <v>400</v>
      </c>
      <c r="Y27" s="49">
        <f t="shared" si="6"/>
        <v>400</v>
      </c>
      <c r="Z27" s="49">
        <f t="shared" si="6"/>
        <v>400</v>
      </c>
      <c r="AA27" s="49">
        <f t="shared" si="6"/>
        <v>400</v>
      </c>
      <c r="AB27" s="49">
        <f t="shared" si="6"/>
        <v>400</v>
      </c>
      <c r="AC27" s="49">
        <f>+L27</f>
        <v>400</v>
      </c>
      <c r="AD27" s="50">
        <f>SUM(F27:AC27)</f>
        <v>9600</v>
      </c>
      <c r="AE27" s="50">
        <f t="shared" si="1"/>
        <v>9600</v>
      </c>
    </row>
    <row r="28" spans="1:31" ht="12.75">
      <c r="A28" s="80" t="s">
        <v>61</v>
      </c>
      <c r="B28" s="81"/>
      <c r="C28" s="82"/>
      <c r="D28" s="54" t="s">
        <v>0</v>
      </c>
      <c r="E28" s="59"/>
      <c r="F28" s="83">
        <v>18000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46">
        <f>SUM(F28:AC28)</f>
        <v>18000</v>
      </c>
      <c r="AE28" s="64">
        <f>+AD28</f>
        <v>18000</v>
      </c>
    </row>
    <row r="29" spans="1:31" ht="12.75">
      <c r="A29" s="71" t="s">
        <v>62</v>
      </c>
      <c r="B29" s="72"/>
      <c r="C29" s="73"/>
      <c r="D29" s="55" t="s">
        <v>0</v>
      </c>
      <c r="E29" s="60"/>
      <c r="F29" s="85" t="s">
        <v>63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65">
        <f>SUM(AE9:AE28)</f>
        <v>1010400</v>
      </c>
    </row>
    <row r="30" spans="1:31" ht="12.75">
      <c r="A30" s="87" t="s">
        <v>64</v>
      </c>
      <c r="B30" s="88"/>
      <c r="C30" s="89"/>
      <c r="D30" s="56" t="s">
        <v>0</v>
      </c>
      <c r="E30" s="61"/>
      <c r="F30" s="90">
        <v>28500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41">
        <f>SUM(F30:AC30)</f>
        <v>28500</v>
      </c>
      <c r="AE30" s="66">
        <f>+AD30</f>
        <v>28500</v>
      </c>
    </row>
    <row r="31" spans="1:31" ht="12.75">
      <c r="A31" s="75" t="s">
        <v>66</v>
      </c>
      <c r="B31" s="76"/>
      <c r="C31" s="77"/>
      <c r="D31" s="57"/>
      <c r="E31" s="62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9"/>
      <c r="AD31" s="52"/>
      <c r="AE31" s="67"/>
    </row>
    <row r="32" spans="1:32" ht="12.75">
      <c r="A32" s="80" t="s">
        <v>67</v>
      </c>
      <c r="B32" s="81"/>
      <c r="C32" s="82"/>
      <c r="D32" s="54" t="s">
        <v>65</v>
      </c>
      <c r="E32" s="59">
        <v>1</v>
      </c>
      <c r="F32" s="45">
        <v>4000</v>
      </c>
      <c r="G32" s="45">
        <v>4000</v>
      </c>
      <c r="H32" s="45">
        <v>4000</v>
      </c>
      <c r="I32" s="45">
        <v>4000</v>
      </c>
      <c r="J32" s="45">
        <v>4000</v>
      </c>
      <c r="K32" s="45">
        <v>4000</v>
      </c>
      <c r="L32" s="45">
        <v>4000</v>
      </c>
      <c r="M32" s="45">
        <v>4000</v>
      </c>
      <c r="N32" s="45">
        <v>4000</v>
      </c>
      <c r="O32" s="45">
        <v>4000</v>
      </c>
      <c r="P32" s="45">
        <v>4000</v>
      </c>
      <c r="Q32" s="45">
        <v>4000</v>
      </c>
      <c r="R32" s="45">
        <v>4000</v>
      </c>
      <c r="S32" s="45">
        <v>4000</v>
      </c>
      <c r="T32" s="45">
        <v>4000</v>
      </c>
      <c r="U32" s="45">
        <v>4000</v>
      </c>
      <c r="V32" s="45">
        <v>4000</v>
      </c>
      <c r="W32" s="45">
        <v>4000</v>
      </c>
      <c r="X32" s="45">
        <v>4000</v>
      </c>
      <c r="Y32" s="45">
        <v>4000</v>
      </c>
      <c r="Z32" s="45">
        <v>4000</v>
      </c>
      <c r="AA32" s="45">
        <v>4000</v>
      </c>
      <c r="AB32" s="45">
        <v>4000</v>
      </c>
      <c r="AC32" s="45">
        <v>4000</v>
      </c>
      <c r="AD32" s="44">
        <f>SUM(F32:AC32)</f>
        <v>96000</v>
      </c>
      <c r="AE32" s="44">
        <f>E32*AD32</f>
        <v>96000</v>
      </c>
      <c r="AF32" s="51">
        <f>AD30+AD28</f>
        <v>46500</v>
      </c>
    </row>
    <row r="33" spans="1:32" ht="12.75">
      <c r="A33" s="80" t="s">
        <v>68</v>
      </c>
      <c r="B33" s="81"/>
      <c r="C33" s="82"/>
      <c r="D33" s="54" t="s">
        <v>65</v>
      </c>
      <c r="E33" s="59">
        <v>1</v>
      </c>
      <c r="F33" s="45">
        <v>3500</v>
      </c>
      <c r="G33" s="45">
        <v>3500</v>
      </c>
      <c r="H33" s="45">
        <v>3500</v>
      </c>
      <c r="I33" s="45">
        <v>3500</v>
      </c>
      <c r="J33" s="45">
        <v>3500</v>
      </c>
      <c r="K33" s="45">
        <v>3500</v>
      </c>
      <c r="L33" s="45">
        <v>3500</v>
      </c>
      <c r="M33" s="45">
        <v>3500</v>
      </c>
      <c r="N33" s="45">
        <v>3500</v>
      </c>
      <c r="O33" s="45">
        <v>3500</v>
      </c>
      <c r="P33" s="45">
        <v>3500</v>
      </c>
      <c r="Q33" s="45">
        <v>3500</v>
      </c>
      <c r="R33" s="45">
        <v>3500</v>
      </c>
      <c r="S33" s="45">
        <v>3500</v>
      </c>
      <c r="T33" s="45">
        <v>3500</v>
      </c>
      <c r="U33" s="45">
        <v>3500</v>
      </c>
      <c r="V33" s="45">
        <v>3500</v>
      </c>
      <c r="W33" s="45">
        <v>3500</v>
      </c>
      <c r="X33" s="45">
        <v>3500</v>
      </c>
      <c r="Y33" s="45">
        <v>3500</v>
      </c>
      <c r="Z33" s="45">
        <v>3500</v>
      </c>
      <c r="AA33" s="45">
        <v>3500</v>
      </c>
      <c r="AB33" s="45">
        <v>3500</v>
      </c>
      <c r="AC33" s="45">
        <v>3500</v>
      </c>
      <c r="AD33" s="44">
        <f>SUM(F33:AC33)</f>
        <v>84000</v>
      </c>
      <c r="AE33" s="44">
        <f>E33*AD33</f>
        <v>84000</v>
      </c>
      <c r="AF33" s="1">
        <v>2</v>
      </c>
    </row>
    <row r="34" spans="1:32" ht="12.75">
      <c r="A34" s="80" t="s">
        <v>69</v>
      </c>
      <c r="B34" s="81"/>
      <c r="C34" s="82"/>
      <c r="D34" s="54" t="s">
        <v>65</v>
      </c>
      <c r="E34" s="59">
        <v>1</v>
      </c>
      <c r="F34" s="45">
        <v>3000</v>
      </c>
      <c r="G34" s="45">
        <v>3000</v>
      </c>
      <c r="H34" s="45">
        <v>3000</v>
      </c>
      <c r="I34" s="45">
        <v>3000</v>
      </c>
      <c r="J34" s="45">
        <v>3000</v>
      </c>
      <c r="K34" s="45">
        <v>3000</v>
      </c>
      <c r="L34" s="45">
        <v>3000</v>
      </c>
      <c r="M34" s="45">
        <v>3000</v>
      </c>
      <c r="N34" s="45">
        <v>3000</v>
      </c>
      <c r="O34" s="45">
        <v>3000</v>
      </c>
      <c r="P34" s="45">
        <v>3000</v>
      </c>
      <c r="Q34" s="45">
        <v>3000</v>
      </c>
      <c r="R34" s="45">
        <v>3000</v>
      </c>
      <c r="S34" s="45">
        <v>3000</v>
      </c>
      <c r="T34" s="45">
        <v>3000</v>
      </c>
      <c r="U34" s="45">
        <v>3000</v>
      </c>
      <c r="V34" s="45">
        <v>3000</v>
      </c>
      <c r="W34" s="45">
        <v>3000</v>
      </c>
      <c r="X34" s="45">
        <v>3000</v>
      </c>
      <c r="Y34" s="45">
        <v>3000</v>
      </c>
      <c r="Z34" s="45">
        <v>3000</v>
      </c>
      <c r="AA34" s="45">
        <v>3000</v>
      </c>
      <c r="AB34" s="45">
        <v>3000</v>
      </c>
      <c r="AC34" s="45">
        <v>3000</v>
      </c>
      <c r="AD34" s="44">
        <f>SUM(F34:AC34)</f>
        <v>72000</v>
      </c>
      <c r="AE34" s="68">
        <f>+AD34</f>
        <v>72000</v>
      </c>
      <c r="AF34" s="51">
        <f>AF32/AF33</f>
        <v>23250</v>
      </c>
    </row>
    <row r="35" spans="1:33" ht="13.5" thickBot="1">
      <c r="A35" s="71" t="s">
        <v>70</v>
      </c>
      <c r="B35" s="72"/>
      <c r="C35" s="73"/>
      <c r="D35" s="69" t="s">
        <v>0</v>
      </c>
      <c r="E35" s="63"/>
      <c r="F35" s="128" t="s">
        <v>63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70">
        <f>SUM(AE30:AE34)</f>
        <v>280500</v>
      </c>
      <c r="AG35" s="30"/>
    </row>
    <row r="36" spans="1:33" ht="12.75" hidden="1">
      <c r="A36" s="4"/>
      <c r="B36" s="4"/>
      <c r="C36" s="4"/>
      <c r="D36" s="4"/>
      <c r="E36" s="10"/>
      <c r="F36" s="10"/>
      <c r="G36" s="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  <c r="AG36" s="30"/>
    </row>
    <row r="37" spans="1:31" ht="12.75" hidden="1">
      <c r="A37" s="4"/>
      <c r="B37" s="4"/>
      <c r="C37" s="4"/>
      <c r="D37" s="17"/>
      <c r="E37" s="10"/>
      <c r="F37" s="10">
        <f aca="true" t="shared" si="7" ref="F37:L37">SUM(F9:F27)</f>
        <v>34850</v>
      </c>
      <c r="G37" s="10">
        <f t="shared" si="7"/>
        <v>34850</v>
      </c>
      <c r="H37" s="10">
        <f t="shared" si="7"/>
        <v>34850</v>
      </c>
      <c r="I37" s="10">
        <f t="shared" si="7"/>
        <v>40350</v>
      </c>
      <c r="J37" s="10">
        <f t="shared" si="7"/>
        <v>48100</v>
      </c>
      <c r="K37" s="10">
        <f t="shared" si="7"/>
        <v>48100</v>
      </c>
      <c r="L37" s="10">
        <f t="shared" si="7"/>
        <v>48100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f>SUM(AC9:AC27)</f>
        <v>35600</v>
      </c>
      <c r="AD37" s="10"/>
      <c r="AE37" s="10"/>
    </row>
    <row r="38" spans="1:32" ht="12.75">
      <c r="A38" s="4"/>
      <c r="B38" s="4"/>
      <c r="C38" s="4"/>
      <c r="D38" s="1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30">
        <f>SUM(F38:AC38)</f>
        <v>0</v>
      </c>
    </row>
    <row r="39" spans="1:31" ht="12.75">
      <c r="A39" s="18" t="s">
        <v>9</v>
      </c>
      <c r="B39" s="4"/>
      <c r="C39" s="4"/>
      <c r="D39" s="17" t="s">
        <v>1</v>
      </c>
      <c r="E39" s="10">
        <f>+AE39</f>
        <v>1290900</v>
      </c>
      <c r="F39" s="10">
        <f>+E39</f>
        <v>1290900</v>
      </c>
      <c r="G39" s="8"/>
      <c r="H39" s="16"/>
      <c r="I39" s="4"/>
      <c r="J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74" t="s">
        <v>17</v>
      </c>
      <c r="AC39" s="74"/>
      <c r="AD39" s="10">
        <f>AD34+AD33+AD32+AD30+AD28+AD27+AD26+AD25+AD23+AD22+AD21+AD20+AD19+AD18+AD17+AD16+AD15+AD14+AD13+AD12+AD11+AD10+AD9</f>
        <v>1290900</v>
      </c>
      <c r="AE39" s="10">
        <f>+AE35+AE29</f>
        <v>1290900</v>
      </c>
    </row>
    <row r="40" spans="1:32" ht="12.75">
      <c r="A40" s="4"/>
      <c r="B40" s="4"/>
      <c r="C40" s="4"/>
      <c r="D40" s="4"/>
      <c r="F40" s="4"/>
      <c r="G40" s="4"/>
      <c r="H40" s="3"/>
      <c r="I40" s="4"/>
      <c r="J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F40" s="51">
        <f>AF38+AF32</f>
        <v>46500</v>
      </c>
    </row>
    <row r="42" spans="1:31" ht="12.75">
      <c r="A42" s="4"/>
      <c r="B42" s="95" t="s">
        <v>10</v>
      </c>
      <c r="C42" s="96" t="s">
        <v>12</v>
      </c>
      <c r="D42" s="96"/>
      <c r="E42" s="12">
        <f>+E39</f>
        <v>1290900</v>
      </c>
      <c r="F42" s="12">
        <f>+F39</f>
        <v>1290900</v>
      </c>
      <c r="G42" s="4"/>
      <c r="H42" s="4"/>
      <c r="I42" s="3"/>
      <c r="K42" s="3"/>
      <c r="AC42" s="3"/>
      <c r="AD42" s="12">
        <f>+AD39</f>
        <v>1290900</v>
      </c>
      <c r="AE42" s="12">
        <f>+AE39</f>
        <v>1290900</v>
      </c>
    </row>
    <row r="43" spans="1:31" ht="12.75">
      <c r="A43" s="4"/>
      <c r="B43" s="95"/>
      <c r="C43" s="93" t="s">
        <v>5</v>
      </c>
      <c r="D43" s="93"/>
      <c r="E43" s="94">
        <v>41278466.66</v>
      </c>
      <c r="F43" s="94"/>
      <c r="G43" s="16"/>
      <c r="H43" s="121"/>
      <c r="I43" s="121"/>
      <c r="J43" s="121"/>
      <c r="K43" s="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3"/>
      <c r="AD43" s="10">
        <f>+E43</f>
        <v>41278466.66</v>
      </c>
      <c r="AE43" s="10">
        <f>+AD43</f>
        <v>41278466.66</v>
      </c>
    </row>
    <row r="44" spans="1:28" ht="12.75">
      <c r="A44" s="4"/>
      <c r="B44" s="4"/>
      <c r="C44" s="4"/>
      <c r="D44" s="4"/>
      <c r="F44" s="4"/>
      <c r="G44" s="4"/>
      <c r="H44" s="16"/>
      <c r="I44" s="4"/>
      <c r="J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11" ht="12.75">
      <c r="A45" s="4"/>
      <c r="B45" s="4"/>
      <c r="C45" s="4"/>
      <c r="D45" s="4"/>
      <c r="F45" s="4"/>
      <c r="G45" s="3"/>
      <c r="H45" s="4"/>
      <c r="I45" s="3"/>
      <c r="J45" s="3"/>
      <c r="K45" s="3"/>
    </row>
    <row r="46" spans="1:30" ht="12.75">
      <c r="A46" s="4"/>
      <c r="B46" s="17" t="s">
        <v>11</v>
      </c>
      <c r="C46" s="97">
        <f>F42/E43</f>
        <v>0.03127296395558507</v>
      </c>
      <c r="D46" s="9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1" ht="12.75">
      <c r="A47" s="4"/>
      <c r="B47" s="4"/>
      <c r="C47" s="4"/>
      <c r="D47" s="4"/>
      <c r="E47" s="3"/>
      <c r="F47" s="3"/>
      <c r="G47" s="16"/>
      <c r="H47" s="4"/>
      <c r="I47" s="4"/>
      <c r="AD47" s="3"/>
      <c r="AE47" s="3"/>
    </row>
    <row r="48" spans="3:31" ht="12.75">
      <c r="C48" s="92"/>
      <c r="D48" s="92"/>
      <c r="E48" s="13"/>
      <c r="F48" s="13"/>
      <c r="AD48" s="13"/>
      <c r="AE48" s="13"/>
    </row>
    <row r="49" spans="3:7" ht="12.75">
      <c r="C49" s="32"/>
      <c r="G49" s="3"/>
    </row>
    <row r="50" spans="5:31" ht="12.75">
      <c r="E50" s="3"/>
      <c r="F50" s="3"/>
      <c r="G50" s="13"/>
      <c r="AD50" s="3"/>
      <c r="AE50" s="3"/>
    </row>
    <row r="51" spans="3:4" ht="12.75">
      <c r="C51" s="98"/>
      <c r="D51" s="98"/>
    </row>
    <row r="52" spans="3:31" ht="12.75">
      <c r="C52" s="14"/>
      <c r="E52" s="3"/>
      <c r="F52" s="3"/>
      <c r="AD52" s="3"/>
      <c r="AE52" s="3"/>
    </row>
    <row r="54" spans="5:31" ht="12.75">
      <c r="E54" s="3"/>
      <c r="F54" s="3"/>
      <c r="AD54" s="3"/>
      <c r="AE54" s="3"/>
    </row>
    <row r="55" spans="5:31" ht="12.75">
      <c r="E55" s="13"/>
      <c r="F55" s="13"/>
      <c r="AD55" s="13"/>
      <c r="AE55" s="13"/>
    </row>
    <row r="64" spans="1:31" ht="12.75">
      <c r="A64" s="99"/>
      <c r="B64" s="99"/>
      <c r="C64" s="99"/>
      <c r="D64" s="99"/>
      <c r="E64" s="99"/>
      <c r="F64" s="99"/>
      <c r="AD64" s="1"/>
      <c r="AE64" s="1"/>
    </row>
    <row r="68" spans="1:2" ht="12.75">
      <c r="A68" s="6"/>
      <c r="B68" s="6"/>
    </row>
    <row r="70" ht="12.75">
      <c r="A70" s="6"/>
    </row>
    <row r="72" spans="4:31" ht="12.75">
      <c r="D72" s="7"/>
      <c r="E72" s="20"/>
      <c r="F72" s="15"/>
      <c r="AD72" s="20"/>
      <c r="AE72" s="20"/>
    </row>
    <row r="73" spans="4:31" ht="12.75">
      <c r="D73" s="7"/>
      <c r="E73" s="16"/>
      <c r="F73" s="11"/>
      <c r="AD73" s="16"/>
      <c r="AE73" s="16"/>
    </row>
    <row r="74" spans="5:31" ht="12.75">
      <c r="E74" s="21"/>
      <c r="F74" s="5"/>
      <c r="AD74" s="21"/>
      <c r="AE74" s="21"/>
    </row>
    <row r="75" spans="1:31" ht="12.75">
      <c r="A75" s="6"/>
      <c r="E75" s="21"/>
      <c r="F75" s="5"/>
      <c r="AD75" s="21"/>
      <c r="AE75" s="21"/>
    </row>
    <row r="76" spans="5:31" ht="12.75">
      <c r="E76" s="21"/>
      <c r="F76" s="5"/>
      <c r="AD76" s="21"/>
      <c r="AE76" s="21"/>
    </row>
    <row r="77" spans="1:31" ht="12.75">
      <c r="A77" s="6"/>
      <c r="E77" s="21"/>
      <c r="F77" s="5"/>
      <c r="AD77" s="21"/>
      <c r="AE77" s="21"/>
    </row>
    <row r="78" spans="5:31" ht="12.75">
      <c r="E78" s="21"/>
      <c r="F78" s="5"/>
      <c r="AD78" s="21"/>
      <c r="AE78" s="21"/>
    </row>
    <row r="79" spans="4:31" ht="12.75">
      <c r="D79" s="7"/>
      <c r="E79" s="16"/>
      <c r="F79" s="11"/>
      <c r="AD79" s="16"/>
      <c r="AE79" s="16"/>
    </row>
    <row r="80" spans="4:31" ht="12.75">
      <c r="D80" s="7"/>
      <c r="E80" s="16"/>
      <c r="F80" s="11"/>
      <c r="AD80" s="16"/>
      <c r="AE80" s="16"/>
    </row>
    <row r="81" spans="4:31" ht="12.75">
      <c r="D81" s="7"/>
      <c r="E81" s="20"/>
      <c r="F81" s="15"/>
      <c r="AD81" s="20"/>
      <c r="AE81" s="20"/>
    </row>
    <row r="82" spans="5:31" ht="12.75">
      <c r="E82" s="21"/>
      <c r="F82" s="5"/>
      <c r="AD82" s="21"/>
      <c r="AE82" s="21"/>
    </row>
    <row r="83" spans="1:31" ht="12.75">
      <c r="A83" s="6"/>
      <c r="E83" s="21"/>
      <c r="F83" s="5"/>
      <c r="AD83" s="21"/>
      <c r="AE83" s="21"/>
    </row>
    <row r="84" spans="5:31" ht="12.75">
      <c r="E84" s="21"/>
      <c r="F84" s="5"/>
      <c r="AD84" s="21"/>
      <c r="AE84" s="21"/>
    </row>
    <row r="85" spans="4:31" ht="12.75">
      <c r="D85" s="7"/>
      <c r="E85" s="21"/>
      <c r="F85" s="5"/>
      <c r="AD85" s="21"/>
      <c r="AE85" s="21"/>
    </row>
    <row r="86" spans="4:31" ht="12.75">
      <c r="D86" s="7"/>
      <c r="E86" s="20"/>
      <c r="F86" s="15"/>
      <c r="AD86" s="20"/>
      <c r="AE86" s="20"/>
    </row>
    <row r="87" spans="4:31" ht="12.75">
      <c r="D87" s="7"/>
      <c r="E87" s="20"/>
      <c r="F87" s="15"/>
      <c r="AD87" s="20"/>
      <c r="AE87" s="20"/>
    </row>
    <row r="88" spans="4:31" ht="12.75">
      <c r="D88" s="7"/>
      <c r="E88" s="20"/>
      <c r="F88" s="15"/>
      <c r="AD88" s="20"/>
      <c r="AE88" s="20"/>
    </row>
    <row r="90" ht="12.75">
      <c r="A90" s="6"/>
    </row>
    <row r="93" spans="2:31" ht="12.75">
      <c r="B93" s="9"/>
      <c r="C93" s="92"/>
      <c r="D93" s="92"/>
      <c r="E93" s="16"/>
      <c r="F93" s="16"/>
      <c r="AD93" s="16"/>
      <c r="AE93" s="16"/>
    </row>
    <row r="94" spans="3:31" ht="12.75">
      <c r="C94" s="92"/>
      <c r="D94" s="92"/>
      <c r="E94" s="16"/>
      <c r="F94" s="11"/>
      <c r="AD94" s="16"/>
      <c r="AE94" s="16"/>
    </row>
    <row r="95" spans="3:4" ht="12.75">
      <c r="C95" s="4"/>
      <c r="D95" s="4"/>
    </row>
    <row r="97" spans="2:4" ht="12.75">
      <c r="B97" s="9"/>
      <c r="C97" s="100"/>
      <c r="D97" s="100"/>
    </row>
    <row r="115" spans="1:31" ht="12.75">
      <c r="A115" s="99"/>
      <c r="B115" s="99"/>
      <c r="C115" s="99"/>
      <c r="D115" s="99"/>
      <c r="E115" s="99"/>
      <c r="F115" s="99"/>
      <c r="AD115" s="1"/>
      <c r="AE115" s="1"/>
    </row>
    <row r="119" spans="1:2" ht="12.75">
      <c r="A119" s="6"/>
      <c r="B119" s="6"/>
    </row>
    <row r="121" ht="12.75">
      <c r="A121" s="6"/>
    </row>
    <row r="123" spans="4:31" ht="12.75">
      <c r="D123" s="7"/>
      <c r="E123" s="20"/>
      <c r="F123" s="15"/>
      <c r="AD123" s="20"/>
      <c r="AE123" s="20"/>
    </row>
    <row r="124" spans="4:31" ht="12.75">
      <c r="D124" s="7"/>
      <c r="E124" s="16"/>
      <c r="F124" s="11"/>
      <c r="AD124" s="16"/>
      <c r="AE124" s="16"/>
    </row>
    <row r="125" spans="5:31" ht="12.75">
      <c r="E125" s="21"/>
      <c r="F125" s="5"/>
      <c r="AD125" s="21"/>
      <c r="AE125" s="21"/>
    </row>
    <row r="126" spans="1:31" ht="12.75">
      <c r="A126" s="6"/>
      <c r="E126" s="21"/>
      <c r="F126" s="5"/>
      <c r="AD126" s="21"/>
      <c r="AE126" s="21"/>
    </row>
    <row r="127" spans="5:31" ht="12.75">
      <c r="E127" s="21"/>
      <c r="F127" s="5"/>
      <c r="AD127" s="21"/>
      <c r="AE127" s="21"/>
    </row>
    <row r="128" spans="1:31" ht="12.75">
      <c r="A128" s="6"/>
      <c r="E128" s="21"/>
      <c r="F128" s="5"/>
      <c r="AD128" s="21"/>
      <c r="AE128" s="21"/>
    </row>
    <row r="129" spans="5:31" ht="12.75">
      <c r="E129" s="21"/>
      <c r="F129" s="5"/>
      <c r="AD129" s="21"/>
      <c r="AE129" s="21"/>
    </row>
    <row r="130" spans="4:31" ht="12.75">
      <c r="D130" s="7"/>
      <c r="E130" s="16"/>
      <c r="F130" s="11"/>
      <c r="AD130" s="16"/>
      <c r="AE130" s="16"/>
    </row>
    <row r="131" spans="4:31" ht="12.75">
      <c r="D131" s="7"/>
      <c r="E131" s="16"/>
      <c r="F131" s="11"/>
      <c r="AD131" s="16"/>
      <c r="AE131" s="16"/>
    </row>
    <row r="132" spans="5:31" ht="12.75">
      <c r="E132" s="21"/>
      <c r="F132" s="5"/>
      <c r="AD132" s="21"/>
      <c r="AE132" s="21"/>
    </row>
    <row r="133" spans="1:31" ht="12.75">
      <c r="A133" s="6"/>
      <c r="E133" s="21"/>
      <c r="F133" s="5"/>
      <c r="AD133" s="21"/>
      <c r="AE133" s="21"/>
    </row>
    <row r="134" spans="5:31" ht="12.75">
      <c r="E134" s="21"/>
      <c r="F134" s="5"/>
      <c r="AD134" s="21"/>
      <c r="AE134" s="21"/>
    </row>
    <row r="135" spans="4:31" ht="12.75">
      <c r="D135" s="7"/>
      <c r="E135" s="20"/>
      <c r="F135" s="15"/>
      <c r="AD135" s="20"/>
      <c r="AE135" s="20"/>
    </row>
    <row r="136" spans="4:31" ht="12.75">
      <c r="D136" s="7"/>
      <c r="E136" s="20"/>
      <c r="F136" s="15"/>
      <c r="AD136" s="20"/>
      <c r="AE136" s="20"/>
    </row>
    <row r="137" spans="4:31" ht="12.75">
      <c r="D137" s="7"/>
      <c r="E137" s="20"/>
      <c r="F137" s="15"/>
      <c r="AD137" s="20"/>
      <c r="AE137" s="20"/>
    </row>
    <row r="139" ht="12.75">
      <c r="A139" s="6"/>
    </row>
    <row r="142" spans="2:31" ht="12.75">
      <c r="B142" s="17"/>
      <c r="C142" s="92"/>
      <c r="D142" s="92"/>
      <c r="E142" s="16"/>
      <c r="F142" s="16"/>
      <c r="AD142" s="16"/>
      <c r="AE142" s="16"/>
    </row>
    <row r="143" spans="3:31" ht="12.75">
      <c r="C143" s="92"/>
      <c r="D143" s="92"/>
      <c r="E143" s="16"/>
      <c r="F143" s="11"/>
      <c r="AD143" s="16"/>
      <c r="AE143" s="16"/>
    </row>
    <row r="144" spans="3:4" ht="12.75">
      <c r="C144" s="4"/>
      <c r="D144" s="4"/>
    </row>
    <row r="146" spans="2:4" ht="12.75">
      <c r="B146" s="9"/>
      <c r="C146" s="100"/>
      <c r="D146" s="100"/>
    </row>
    <row r="166" spans="1:31" ht="12.75">
      <c r="A166" s="99"/>
      <c r="B166" s="99"/>
      <c r="C166" s="99"/>
      <c r="D166" s="99"/>
      <c r="E166" s="99"/>
      <c r="F166" s="99"/>
      <c r="AD166" s="1"/>
      <c r="AE166" s="1"/>
    </row>
    <row r="170" spans="1:2" ht="12.75">
      <c r="A170" s="6"/>
      <c r="B170" s="6"/>
    </row>
    <row r="172" ht="12.75">
      <c r="A172" s="6"/>
    </row>
    <row r="174" spans="4:31" ht="12.75">
      <c r="D174" s="7"/>
      <c r="E174" s="20"/>
      <c r="F174" s="15"/>
      <c r="AD174" s="20"/>
      <c r="AE174" s="20"/>
    </row>
    <row r="175" spans="4:31" ht="12.75">
      <c r="D175" s="7"/>
      <c r="E175" s="16"/>
      <c r="F175" s="11"/>
      <c r="AD175" s="16"/>
      <c r="AE175" s="16"/>
    </row>
    <row r="176" spans="5:31" ht="12.75">
      <c r="E176" s="21"/>
      <c r="F176" s="5"/>
      <c r="AD176" s="21"/>
      <c r="AE176" s="21"/>
    </row>
    <row r="177" spans="1:31" ht="12.75">
      <c r="A177" s="6"/>
      <c r="E177" s="21"/>
      <c r="F177" s="5"/>
      <c r="AD177" s="21"/>
      <c r="AE177" s="21"/>
    </row>
    <row r="178" spans="5:31" ht="12.75">
      <c r="E178" s="21"/>
      <c r="F178" s="5"/>
      <c r="AD178" s="21"/>
      <c r="AE178" s="21"/>
    </row>
    <row r="179" spans="1:31" ht="12.75">
      <c r="A179" s="6"/>
      <c r="E179" s="21"/>
      <c r="F179" s="5"/>
      <c r="AD179" s="21"/>
      <c r="AE179" s="21"/>
    </row>
    <row r="180" spans="5:31" ht="12.75">
      <c r="E180" s="21"/>
      <c r="F180" s="5"/>
      <c r="AD180" s="21"/>
      <c r="AE180" s="21"/>
    </row>
    <row r="181" spans="4:31" ht="12.75">
      <c r="D181" s="7"/>
      <c r="E181" s="16"/>
      <c r="F181" s="11"/>
      <c r="AD181" s="16"/>
      <c r="AE181" s="16"/>
    </row>
    <row r="182" spans="4:31" ht="12.75">
      <c r="D182" s="7"/>
      <c r="E182" s="16"/>
      <c r="F182" s="11"/>
      <c r="AD182" s="16"/>
      <c r="AE182" s="16"/>
    </row>
    <row r="183" spans="4:31" ht="12.75">
      <c r="D183" s="7"/>
      <c r="E183" s="21"/>
      <c r="F183" s="5"/>
      <c r="AD183" s="21"/>
      <c r="AE183" s="21"/>
    </row>
    <row r="184" spans="4:31" ht="12.75">
      <c r="D184" s="7"/>
      <c r="E184" s="21"/>
      <c r="F184" s="5"/>
      <c r="AD184" s="21"/>
      <c r="AE184" s="21"/>
    </row>
    <row r="185" spans="1:31" ht="12.75">
      <c r="A185" s="6"/>
      <c r="E185" s="21"/>
      <c r="F185" s="5"/>
      <c r="AD185" s="21"/>
      <c r="AE185" s="21"/>
    </row>
    <row r="186" spans="5:31" ht="12.75">
      <c r="E186" s="21"/>
      <c r="F186" s="5"/>
      <c r="AD186" s="21"/>
      <c r="AE186" s="21"/>
    </row>
    <row r="187" spans="4:31" ht="12.75">
      <c r="D187" s="7"/>
      <c r="E187" s="20"/>
      <c r="F187" s="15"/>
      <c r="AD187" s="20"/>
      <c r="AE187" s="20"/>
    </row>
    <row r="188" spans="4:31" ht="12.75">
      <c r="D188" s="7"/>
      <c r="E188" s="20"/>
      <c r="F188" s="15"/>
      <c r="AD188" s="20"/>
      <c r="AE188" s="20"/>
    </row>
    <row r="189" spans="4:31" ht="12.75">
      <c r="D189" s="7"/>
      <c r="E189" s="20"/>
      <c r="F189" s="15"/>
      <c r="AD189" s="20"/>
      <c r="AE189" s="20"/>
    </row>
    <row r="191" ht="12.75">
      <c r="A191" s="6"/>
    </row>
    <row r="194" spans="2:31" ht="12.75">
      <c r="B194" s="9"/>
      <c r="C194" s="92"/>
      <c r="D194" s="92"/>
      <c r="E194" s="16"/>
      <c r="F194" s="16"/>
      <c r="AD194" s="16"/>
      <c r="AE194" s="16"/>
    </row>
    <row r="195" spans="3:31" ht="12.75">
      <c r="C195" s="92"/>
      <c r="D195" s="92"/>
      <c r="E195" s="16"/>
      <c r="F195" s="11"/>
      <c r="AD195" s="16"/>
      <c r="AE195" s="16"/>
    </row>
    <row r="196" spans="3:4" ht="12.75">
      <c r="C196" s="4"/>
      <c r="D196" s="4"/>
    </row>
    <row r="198" spans="2:4" ht="12.75">
      <c r="B198" s="9"/>
      <c r="C198" s="100"/>
      <c r="D198" s="100"/>
    </row>
    <row r="217" spans="1:31" ht="12.75">
      <c r="A217" s="99"/>
      <c r="B217" s="99"/>
      <c r="C217" s="99"/>
      <c r="D217" s="99"/>
      <c r="E217" s="99"/>
      <c r="F217" s="99"/>
      <c r="AD217" s="1"/>
      <c r="AE217" s="1"/>
    </row>
    <row r="221" spans="1:2" ht="12.75">
      <c r="A221" s="6"/>
      <c r="B221" s="6"/>
    </row>
    <row r="223" ht="12.75">
      <c r="A223" s="6"/>
    </row>
    <row r="225" spans="4:31" ht="12.75">
      <c r="D225" s="7"/>
      <c r="E225" s="20"/>
      <c r="F225" s="15"/>
      <c r="AD225" s="20"/>
      <c r="AE225" s="20"/>
    </row>
    <row r="226" spans="4:31" ht="12.75">
      <c r="D226" s="7"/>
      <c r="E226" s="16"/>
      <c r="F226" s="11"/>
      <c r="AD226" s="16"/>
      <c r="AE226" s="16"/>
    </row>
    <row r="227" spans="5:31" ht="12.75">
      <c r="E227" s="21"/>
      <c r="F227" s="5"/>
      <c r="AD227" s="21"/>
      <c r="AE227" s="21"/>
    </row>
    <row r="228" spans="1:31" ht="12.75">
      <c r="A228" s="6"/>
      <c r="E228" s="21"/>
      <c r="F228" s="5"/>
      <c r="AD228" s="21"/>
      <c r="AE228" s="21"/>
    </row>
    <row r="229" spans="5:31" ht="12.75">
      <c r="E229" s="21"/>
      <c r="F229" s="5"/>
      <c r="AD229" s="21"/>
      <c r="AE229" s="21"/>
    </row>
    <row r="230" spans="1:31" ht="12.75">
      <c r="A230" s="6"/>
      <c r="E230" s="21"/>
      <c r="F230" s="5"/>
      <c r="AD230" s="21"/>
      <c r="AE230" s="21"/>
    </row>
    <row r="231" spans="5:31" ht="12.75">
      <c r="E231" s="21"/>
      <c r="F231" s="5"/>
      <c r="AD231" s="21"/>
      <c r="AE231" s="21"/>
    </row>
    <row r="232" spans="4:31" ht="12.75">
      <c r="D232" s="7"/>
      <c r="E232" s="16"/>
      <c r="F232" s="11"/>
      <c r="AD232" s="16"/>
      <c r="AE232" s="16"/>
    </row>
    <row r="233" spans="4:31" ht="12.75">
      <c r="D233" s="7"/>
      <c r="E233" s="16"/>
      <c r="F233" s="11"/>
      <c r="AD233" s="16"/>
      <c r="AE233" s="16"/>
    </row>
    <row r="234" spans="4:31" ht="12.75">
      <c r="D234" s="7"/>
      <c r="E234" s="16"/>
      <c r="F234" s="11"/>
      <c r="AD234" s="16"/>
      <c r="AE234" s="16"/>
    </row>
    <row r="235" spans="4:31" ht="12.75">
      <c r="D235" s="7"/>
      <c r="E235" s="16"/>
      <c r="F235" s="11"/>
      <c r="AD235" s="16"/>
      <c r="AE235" s="16"/>
    </row>
    <row r="236" spans="1:31" ht="12.75">
      <c r="A236" s="6"/>
      <c r="E236" s="21"/>
      <c r="F236" s="5"/>
      <c r="AD236" s="21"/>
      <c r="AE236" s="21"/>
    </row>
    <row r="237" spans="5:31" ht="12.75">
      <c r="E237" s="21"/>
      <c r="F237" s="5"/>
      <c r="AD237" s="21"/>
      <c r="AE237" s="21"/>
    </row>
    <row r="238" spans="4:31" ht="12.75">
      <c r="D238" s="7"/>
      <c r="E238" s="20"/>
      <c r="F238" s="15"/>
      <c r="AD238" s="20"/>
      <c r="AE238" s="20"/>
    </row>
    <row r="239" spans="4:31" ht="12.75">
      <c r="D239" s="7"/>
      <c r="E239" s="20"/>
      <c r="F239" s="15"/>
      <c r="AD239" s="20"/>
      <c r="AE239" s="20"/>
    </row>
    <row r="240" spans="4:31" ht="12.75">
      <c r="D240" s="7"/>
      <c r="E240" s="20"/>
      <c r="F240" s="15"/>
      <c r="AD240" s="20"/>
      <c r="AE240" s="20"/>
    </row>
    <row r="242" ht="12.75">
      <c r="A242" s="6"/>
    </row>
    <row r="245" spans="2:31" ht="12.75">
      <c r="B245" s="9"/>
      <c r="C245" s="92"/>
      <c r="D245" s="92"/>
      <c r="E245" s="16"/>
      <c r="F245" s="16"/>
      <c r="AD245" s="16"/>
      <c r="AE245" s="16"/>
    </row>
    <row r="246" spans="3:31" ht="12.75">
      <c r="C246" s="92"/>
      <c r="D246" s="92"/>
      <c r="E246" s="16"/>
      <c r="F246" s="11"/>
      <c r="AD246" s="16"/>
      <c r="AE246" s="16"/>
    </row>
    <row r="247" spans="3:4" ht="12.75">
      <c r="C247" s="4"/>
      <c r="D247" s="4"/>
    </row>
    <row r="249" spans="2:4" ht="12.75">
      <c r="B249" s="9"/>
      <c r="C249" s="100"/>
      <c r="D249" s="100"/>
    </row>
    <row r="268" spans="1:31" ht="12.75">
      <c r="A268" s="99"/>
      <c r="B268" s="99"/>
      <c r="C268" s="99"/>
      <c r="D268" s="99"/>
      <c r="E268" s="99"/>
      <c r="F268" s="99"/>
      <c r="AD268" s="1"/>
      <c r="AE268" s="1"/>
    </row>
    <row r="272" spans="1:2" ht="12.75">
      <c r="A272" s="6"/>
      <c r="B272" s="6"/>
    </row>
    <row r="274" ht="12.75">
      <c r="A274" s="6"/>
    </row>
    <row r="276" spans="4:31" ht="12.75">
      <c r="D276" s="7"/>
      <c r="E276" s="20"/>
      <c r="F276" s="15"/>
      <c r="AD276" s="20"/>
      <c r="AE276" s="20"/>
    </row>
    <row r="277" spans="4:31" ht="12.75">
      <c r="D277" s="7"/>
      <c r="E277" s="16"/>
      <c r="F277" s="11"/>
      <c r="AD277" s="16"/>
      <c r="AE277" s="16"/>
    </row>
    <row r="278" spans="5:31" ht="12.75">
      <c r="E278" s="21"/>
      <c r="F278" s="5"/>
      <c r="AD278" s="21"/>
      <c r="AE278" s="21"/>
    </row>
    <row r="279" spans="1:31" ht="12.75">
      <c r="A279" s="6"/>
      <c r="E279" s="21"/>
      <c r="F279" s="5"/>
      <c r="AD279" s="21"/>
      <c r="AE279" s="21"/>
    </row>
    <row r="280" spans="5:31" ht="12.75">
      <c r="E280" s="21"/>
      <c r="F280" s="5"/>
      <c r="AD280" s="21"/>
      <c r="AE280" s="21"/>
    </row>
    <row r="281" spans="1:31" ht="12.75">
      <c r="A281" s="6"/>
      <c r="E281" s="21"/>
      <c r="F281" s="5"/>
      <c r="AD281" s="21"/>
      <c r="AE281" s="21"/>
    </row>
    <row r="282" spans="5:31" ht="12.75">
      <c r="E282" s="21"/>
      <c r="F282" s="5"/>
      <c r="AD282" s="21"/>
      <c r="AE282" s="21"/>
    </row>
    <row r="283" spans="4:31" ht="12.75">
      <c r="D283" s="7"/>
      <c r="E283" s="16"/>
      <c r="F283" s="11"/>
      <c r="AD283" s="16"/>
      <c r="AE283" s="16"/>
    </row>
    <row r="284" spans="4:31" ht="12.75">
      <c r="D284" s="7"/>
      <c r="E284" s="16"/>
      <c r="F284" s="11"/>
      <c r="AD284" s="16"/>
      <c r="AE284" s="16"/>
    </row>
    <row r="285" spans="4:31" ht="12.75">
      <c r="D285" s="7"/>
      <c r="E285" s="16"/>
      <c r="F285" s="11"/>
      <c r="AD285" s="16"/>
      <c r="AE285" s="16"/>
    </row>
    <row r="286" spans="4:31" ht="12.75">
      <c r="D286" s="7"/>
      <c r="E286" s="16"/>
      <c r="F286" s="11"/>
      <c r="AD286" s="16"/>
      <c r="AE286" s="16"/>
    </row>
    <row r="287" spans="1:31" ht="12.75">
      <c r="A287" s="6"/>
      <c r="E287" s="21"/>
      <c r="F287" s="5"/>
      <c r="AD287" s="21"/>
      <c r="AE287" s="21"/>
    </row>
    <row r="288" spans="5:31" ht="12.75">
      <c r="E288" s="21"/>
      <c r="F288" s="5"/>
      <c r="AD288" s="21"/>
      <c r="AE288" s="21"/>
    </row>
    <row r="289" spans="4:31" ht="12.75">
      <c r="D289" s="7"/>
      <c r="E289" s="20"/>
      <c r="F289" s="15"/>
      <c r="AD289" s="20"/>
      <c r="AE289" s="20"/>
    </row>
    <row r="290" spans="4:31" ht="12.75">
      <c r="D290" s="7"/>
      <c r="E290" s="20"/>
      <c r="F290" s="15"/>
      <c r="AD290" s="20"/>
      <c r="AE290" s="20"/>
    </row>
    <row r="291" spans="4:31" ht="12.75">
      <c r="D291" s="7"/>
      <c r="E291" s="20"/>
      <c r="F291" s="15"/>
      <c r="AD291" s="20"/>
      <c r="AE291" s="20"/>
    </row>
    <row r="293" ht="12.75">
      <c r="A293" s="6"/>
    </row>
    <row r="296" spans="2:31" ht="12.75">
      <c r="B296" s="9"/>
      <c r="C296" s="92"/>
      <c r="D296" s="92"/>
      <c r="E296" s="16"/>
      <c r="F296" s="16"/>
      <c r="AD296" s="16"/>
      <c r="AE296" s="16"/>
    </row>
    <row r="297" spans="3:31" ht="12.75">
      <c r="C297" s="92"/>
      <c r="D297" s="92"/>
      <c r="E297" s="16"/>
      <c r="F297" s="11"/>
      <c r="AD297" s="16"/>
      <c r="AE297" s="16"/>
    </row>
    <row r="298" spans="3:4" ht="12.75">
      <c r="C298" s="4"/>
      <c r="D298" s="4"/>
    </row>
    <row r="300" spans="2:4" ht="12.75">
      <c r="B300" s="9"/>
      <c r="C300" s="100"/>
      <c r="D300" s="100"/>
    </row>
    <row r="317" spans="1:6" ht="12.75">
      <c r="A317" s="4"/>
      <c r="B317" s="4"/>
      <c r="C317" s="4"/>
      <c r="D317" s="4"/>
      <c r="F317" s="4"/>
    </row>
    <row r="318" spans="1:6" ht="12.75">
      <c r="A318" s="4"/>
      <c r="B318" s="4"/>
      <c r="C318" s="4"/>
      <c r="D318" s="4"/>
      <c r="F318" s="4"/>
    </row>
    <row r="319" spans="1:31" ht="12.75">
      <c r="A319" s="99"/>
      <c r="B319" s="99"/>
      <c r="C319" s="99"/>
      <c r="D319" s="99"/>
      <c r="E319" s="99"/>
      <c r="F319" s="99"/>
      <c r="AD319" s="1"/>
      <c r="AE319" s="1"/>
    </row>
    <row r="320" spans="1:6" ht="12.75">
      <c r="A320" s="4"/>
      <c r="B320" s="4"/>
      <c r="C320" s="4"/>
      <c r="D320" s="4"/>
      <c r="F320" s="4"/>
    </row>
    <row r="321" spans="1:6" ht="12.75">
      <c r="A321" s="18"/>
      <c r="B321" s="4"/>
      <c r="C321" s="4"/>
      <c r="D321" s="4"/>
      <c r="F321" s="4"/>
    </row>
    <row r="322" spans="1:6" ht="12.75">
      <c r="A322" s="4"/>
      <c r="B322" s="4"/>
      <c r="C322" s="4"/>
      <c r="D322" s="4"/>
      <c r="F322" s="4"/>
    </row>
    <row r="323" spans="1:6" ht="12.75">
      <c r="A323" s="18"/>
      <c r="B323" s="18"/>
      <c r="C323" s="4"/>
      <c r="D323" s="4"/>
      <c r="F323" s="4"/>
    </row>
    <row r="324" spans="1:6" ht="12.75">
      <c r="A324" s="4"/>
      <c r="B324" s="4"/>
      <c r="C324" s="4"/>
      <c r="D324" s="4"/>
      <c r="F324" s="4"/>
    </row>
    <row r="325" spans="1:6" ht="12.75">
      <c r="A325" s="18"/>
      <c r="B325" s="4"/>
      <c r="C325" s="4"/>
      <c r="D325" s="4"/>
      <c r="F325" s="4"/>
    </row>
    <row r="326" spans="1:6" ht="12.75">
      <c r="A326" s="4"/>
      <c r="B326" s="4"/>
      <c r="C326" s="4"/>
      <c r="D326" s="4"/>
      <c r="F326" s="4"/>
    </row>
    <row r="327" spans="1:31" ht="12.75">
      <c r="A327" s="4"/>
      <c r="B327" s="4"/>
      <c r="C327" s="4"/>
      <c r="D327" s="19"/>
      <c r="E327" s="20"/>
      <c r="F327" s="20"/>
      <c r="AD327" s="20"/>
      <c r="AE327" s="20"/>
    </row>
    <row r="328" spans="1:31" ht="12.75">
      <c r="A328" s="4"/>
      <c r="B328" s="4"/>
      <c r="C328" s="4"/>
      <c r="D328" s="19"/>
      <c r="E328" s="16"/>
      <c r="F328" s="16"/>
      <c r="AD328" s="16"/>
      <c r="AE328" s="16"/>
    </row>
    <row r="329" spans="1:31" ht="12.75">
      <c r="A329" s="4"/>
      <c r="B329" s="4"/>
      <c r="C329" s="4"/>
      <c r="D329" s="4"/>
      <c r="E329" s="21"/>
      <c r="F329" s="21"/>
      <c r="AD329" s="21"/>
      <c r="AE329" s="21"/>
    </row>
    <row r="330" spans="1:31" ht="12.75">
      <c r="A330" s="18"/>
      <c r="B330" s="4"/>
      <c r="C330" s="4"/>
      <c r="D330" s="4"/>
      <c r="E330" s="21"/>
      <c r="F330" s="21"/>
      <c r="AD330" s="21"/>
      <c r="AE330" s="21"/>
    </row>
    <row r="331" spans="1:31" ht="12.75">
      <c r="A331" s="4"/>
      <c r="B331" s="4"/>
      <c r="C331" s="4"/>
      <c r="D331" s="4"/>
      <c r="E331" s="21"/>
      <c r="F331" s="21"/>
      <c r="AD331" s="21"/>
      <c r="AE331" s="21"/>
    </row>
    <row r="332" spans="1:31" ht="12.75">
      <c r="A332" s="18"/>
      <c r="B332" s="4"/>
      <c r="C332" s="4"/>
      <c r="D332" s="4"/>
      <c r="E332" s="21"/>
      <c r="F332" s="21"/>
      <c r="AD332" s="21"/>
      <c r="AE332" s="21"/>
    </row>
    <row r="333" spans="1:31" ht="12.75">
      <c r="A333" s="4"/>
      <c r="B333" s="4"/>
      <c r="C333" s="4"/>
      <c r="D333" s="4"/>
      <c r="E333" s="21"/>
      <c r="F333" s="21"/>
      <c r="AD333" s="21"/>
      <c r="AE333" s="21"/>
    </row>
    <row r="334" spans="1:31" ht="12.75">
      <c r="A334" s="4"/>
      <c r="B334" s="4"/>
      <c r="C334" s="4"/>
      <c r="D334" s="19"/>
      <c r="E334" s="16"/>
      <c r="F334" s="16"/>
      <c r="AD334" s="16"/>
      <c r="AE334" s="16"/>
    </row>
    <row r="335" spans="1:31" ht="12.75">
      <c r="A335" s="4"/>
      <c r="B335" s="4"/>
      <c r="C335" s="4"/>
      <c r="D335" s="19"/>
      <c r="E335" s="16"/>
      <c r="F335" s="16"/>
      <c r="AD335" s="16"/>
      <c r="AE335" s="16"/>
    </row>
    <row r="336" spans="1:31" ht="12.75">
      <c r="A336" s="4"/>
      <c r="B336" s="4"/>
      <c r="C336" s="4"/>
      <c r="D336" s="19"/>
      <c r="E336" s="16"/>
      <c r="F336" s="16"/>
      <c r="AD336" s="16"/>
      <c r="AE336" s="16"/>
    </row>
    <row r="337" spans="1:31" ht="12.75">
      <c r="A337" s="18"/>
      <c r="B337" s="4"/>
      <c r="C337" s="4"/>
      <c r="D337" s="4"/>
      <c r="E337" s="21"/>
      <c r="F337" s="21"/>
      <c r="AD337" s="21"/>
      <c r="AE337" s="21"/>
    </row>
    <row r="338" spans="1:31" ht="12.75">
      <c r="A338" s="4"/>
      <c r="B338" s="4"/>
      <c r="C338" s="4"/>
      <c r="D338" s="4"/>
      <c r="E338" s="21"/>
      <c r="F338" s="21"/>
      <c r="AD338" s="21"/>
      <c r="AE338" s="21"/>
    </row>
    <row r="339" spans="1:31" ht="12.75">
      <c r="A339" s="4"/>
      <c r="B339" s="4"/>
      <c r="C339" s="4"/>
      <c r="D339" s="19"/>
      <c r="E339" s="20"/>
      <c r="F339" s="20"/>
      <c r="AD339" s="20"/>
      <c r="AE339" s="20"/>
    </row>
    <row r="340" spans="1:31" ht="12.75">
      <c r="A340" s="4"/>
      <c r="B340" s="4"/>
      <c r="C340" s="4"/>
      <c r="D340" s="19"/>
      <c r="E340" s="20"/>
      <c r="F340" s="20"/>
      <c r="AD340" s="20"/>
      <c r="AE340" s="20"/>
    </row>
    <row r="341" spans="1:31" ht="12.75">
      <c r="A341" s="4"/>
      <c r="B341" s="4"/>
      <c r="C341" s="4"/>
      <c r="D341" s="19"/>
      <c r="E341" s="20"/>
      <c r="F341" s="20"/>
      <c r="AD341" s="20"/>
      <c r="AE341" s="20"/>
    </row>
    <row r="342" spans="1:31" ht="12.75">
      <c r="A342" s="4"/>
      <c r="B342" s="4"/>
      <c r="C342" s="4"/>
      <c r="D342" s="19"/>
      <c r="E342" s="21"/>
      <c r="F342" s="21"/>
      <c r="AD342" s="21"/>
      <c r="AE342" s="21"/>
    </row>
    <row r="343" spans="1:31" ht="12.75">
      <c r="A343" s="4"/>
      <c r="B343" s="4"/>
      <c r="C343" s="4"/>
      <c r="D343" s="19"/>
      <c r="E343" s="21"/>
      <c r="F343" s="21"/>
      <c r="AD343" s="21"/>
      <c r="AE343" s="21"/>
    </row>
    <row r="344" spans="1:6" ht="12.75">
      <c r="A344" s="18"/>
      <c r="B344" s="4"/>
      <c r="C344" s="4"/>
      <c r="D344" s="4"/>
      <c r="F344" s="4"/>
    </row>
    <row r="345" spans="1:6" ht="12.75">
      <c r="A345" s="4"/>
      <c r="B345" s="4"/>
      <c r="C345" s="4"/>
      <c r="D345" s="4"/>
      <c r="F345" s="4"/>
    </row>
    <row r="346" spans="1:6" ht="12.75">
      <c r="A346" s="4"/>
      <c r="B346" s="4"/>
      <c r="C346" s="4"/>
      <c r="D346" s="4"/>
      <c r="F346" s="4"/>
    </row>
    <row r="347" spans="1:31" ht="12.75">
      <c r="A347" s="4"/>
      <c r="B347" s="17"/>
      <c r="C347" s="92"/>
      <c r="D347" s="92"/>
      <c r="E347" s="16"/>
      <c r="F347" s="16"/>
      <c r="AD347" s="16"/>
      <c r="AE347" s="16"/>
    </row>
    <row r="348" spans="1:31" ht="12.75">
      <c r="A348" s="4"/>
      <c r="B348" s="4"/>
      <c r="C348" s="92"/>
      <c r="D348" s="92"/>
      <c r="E348" s="16"/>
      <c r="F348" s="16"/>
      <c r="AD348" s="16"/>
      <c r="AE348" s="16"/>
    </row>
    <row r="349" spans="1:6" ht="12.75">
      <c r="A349" s="4"/>
      <c r="B349" s="4"/>
      <c r="C349" s="4"/>
      <c r="D349" s="4"/>
      <c r="F349" s="4"/>
    </row>
    <row r="350" spans="1:6" ht="12.75">
      <c r="A350" s="4"/>
      <c r="B350" s="4"/>
      <c r="C350" s="4"/>
      <c r="D350" s="4"/>
      <c r="F350" s="4"/>
    </row>
    <row r="351" spans="1:6" ht="12.75">
      <c r="A351" s="4"/>
      <c r="B351" s="17"/>
      <c r="C351" s="100"/>
      <c r="D351" s="100"/>
      <c r="F351" s="4"/>
    </row>
    <row r="352" spans="1:6" ht="12.75">
      <c r="A352" s="4"/>
      <c r="B352" s="4"/>
      <c r="C352" s="4"/>
      <c r="D352" s="4"/>
      <c r="F352" s="4"/>
    </row>
    <row r="353" spans="1:6" ht="12.75">
      <c r="A353" s="4"/>
      <c r="B353" s="4"/>
      <c r="C353" s="4"/>
      <c r="D353" s="4"/>
      <c r="F353" s="4"/>
    </row>
    <row r="354" spans="1:6" ht="12.75">
      <c r="A354" s="4"/>
      <c r="B354" s="4"/>
      <c r="C354" s="4"/>
      <c r="D354" s="4"/>
      <c r="F354" s="4"/>
    </row>
    <row r="355" spans="1:6" ht="12.75">
      <c r="A355" s="4"/>
      <c r="B355" s="4"/>
      <c r="C355" s="4"/>
      <c r="D355" s="4"/>
      <c r="F355" s="4"/>
    </row>
    <row r="356" spans="1:6" ht="12.75">
      <c r="A356" s="4"/>
      <c r="B356" s="4"/>
      <c r="C356" s="4"/>
      <c r="D356" s="4"/>
      <c r="F356" s="4"/>
    </row>
    <row r="357" spans="1:6" ht="12.75">
      <c r="A357" s="4"/>
      <c r="B357" s="4"/>
      <c r="C357" s="4"/>
      <c r="D357" s="4"/>
      <c r="F357" s="4"/>
    </row>
    <row r="358" spans="1:6" ht="12.75">
      <c r="A358" s="4"/>
      <c r="B358" s="4"/>
      <c r="C358" s="4"/>
      <c r="D358" s="4"/>
      <c r="F358" s="4"/>
    </row>
    <row r="359" spans="1:6" ht="12.75">
      <c r="A359" s="4"/>
      <c r="B359" s="4"/>
      <c r="C359" s="4"/>
      <c r="D359" s="4"/>
      <c r="F359" s="4"/>
    </row>
    <row r="360" spans="1:6" ht="12.75">
      <c r="A360" s="4"/>
      <c r="B360" s="4"/>
      <c r="C360" s="4"/>
      <c r="D360" s="4"/>
      <c r="F360" s="4"/>
    </row>
    <row r="361" spans="1:6" ht="12.75">
      <c r="A361" s="4"/>
      <c r="B361" s="4"/>
      <c r="C361" s="4"/>
      <c r="D361" s="4"/>
      <c r="F361" s="4"/>
    </row>
    <row r="362" spans="1:6" ht="12.75">
      <c r="A362" s="4"/>
      <c r="B362" s="4"/>
      <c r="C362" s="4"/>
      <c r="D362" s="4"/>
      <c r="F362" s="4"/>
    </row>
    <row r="363" spans="1:6" ht="12.75">
      <c r="A363" s="4"/>
      <c r="B363" s="4"/>
      <c r="C363" s="4"/>
      <c r="D363" s="4"/>
      <c r="F363" s="4"/>
    </row>
    <row r="364" spans="1:6" ht="12.75">
      <c r="A364" s="4"/>
      <c r="B364" s="4"/>
      <c r="C364" s="4"/>
      <c r="D364" s="4"/>
      <c r="F364" s="4"/>
    </row>
    <row r="365" spans="1:6" ht="12.75">
      <c r="A365" s="4"/>
      <c r="B365" s="4"/>
      <c r="C365" s="4"/>
      <c r="D365" s="4"/>
      <c r="F365" s="4"/>
    </row>
    <row r="366" spans="1:6" ht="12.75">
      <c r="A366" s="4"/>
      <c r="B366" s="4"/>
      <c r="C366" s="4"/>
      <c r="D366" s="4"/>
      <c r="F366" s="4"/>
    </row>
    <row r="367" spans="4:31" ht="12.75">
      <c r="D367" s="101"/>
      <c r="E367" s="101"/>
      <c r="F367" s="101"/>
      <c r="AD367" s="1"/>
      <c r="AE367" s="1"/>
    </row>
    <row r="369" spans="1:6" ht="12.75">
      <c r="A369" s="4"/>
      <c r="B369" s="4"/>
      <c r="C369" s="4"/>
      <c r="D369" s="4"/>
      <c r="F369" s="4"/>
    </row>
    <row r="370" spans="1:31" ht="12.75">
      <c r="A370" s="99"/>
      <c r="B370" s="99"/>
      <c r="C370" s="99"/>
      <c r="D370" s="99"/>
      <c r="E370" s="99"/>
      <c r="F370" s="99"/>
      <c r="AD370" s="1"/>
      <c r="AE370" s="1"/>
    </row>
    <row r="371" spans="1:6" ht="12.75">
      <c r="A371" s="4"/>
      <c r="B371" s="4"/>
      <c r="C371" s="4"/>
      <c r="D371" s="4"/>
      <c r="F371" s="4"/>
    </row>
    <row r="372" spans="1:6" ht="12.75">
      <c r="A372" s="18"/>
      <c r="B372" s="4"/>
      <c r="C372" s="4"/>
      <c r="D372" s="4"/>
      <c r="F372" s="4"/>
    </row>
    <row r="373" spans="1:6" ht="12.75">
      <c r="A373" s="4"/>
      <c r="B373" s="4"/>
      <c r="C373" s="4"/>
      <c r="D373" s="4"/>
      <c r="F373" s="4"/>
    </row>
    <row r="374" spans="1:6" ht="12.75">
      <c r="A374" s="18"/>
      <c r="B374" s="18"/>
      <c r="C374" s="4"/>
      <c r="D374" s="4"/>
      <c r="F374" s="4"/>
    </row>
    <row r="375" spans="1:6" ht="12.75">
      <c r="A375" s="4"/>
      <c r="B375" s="4"/>
      <c r="C375" s="4"/>
      <c r="D375" s="4"/>
      <c r="F375" s="4"/>
    </row>
    <row r="376" spans="1:6" ht="12.75">
      <c r="A376" s="18"/>
      <c r="B376" s="4"/>
      <c r="C376" s="4"/>
      <c r="D376" s="4"/>
      <c r="F376" s="4"/>
    </row>
    <row r="377" spans="1:6" ht="12.75">
      <c r="A377" s="4"/>
      <c r="B377" s="4"/>
      <c r="C377" s="4"/>
      <c r="D377" s="4"/>
      <c r="F377" s="4"/>
    </row>
    <row r="378" spans="1:31" ht="12.75">
      <c r="A378" s="4"/>
      <c r="B378" s="4"/>
      <c r="C378" s="4"/>
      <c r="D378" s="19"/>
      <c r="E378" s="20"/>
      <c r="F378" s="20"/>
      <c r="AD378" s="20"/>
      <c r="AE378" s="20"/>
    </row>
    <row r="379" spans="1:31" ht="12.75">
      <c r="A379" s="4"/>
      <c r="B379" s="4"/>
      <c r="C379" s="4"/>
      <c r="D379" s="19"/>
      <c r="E379" s="16"/>
      <c r="F379" s="16"/>
      <c r="AD379" s="16"/>
      <c r="AE379" s="16"/>
    </row>
    <row r="380" spans="1:31" ht="12.75">
      <c r="A380" s="4"/>
      <c r="B380" s="4"/>
      <c r="C380" s="4"/>
      <c r="D380" s="4"/>
      <c r="E380" s="21"/>
      <c r="F380" s="21"/>
      <c r="AD380" s="21"/>
      <c r="AE380" s="21"/>
    </row>
    <row r="381" spans="1:31" ht="12.75">
      <c r="A381" s="18"/>
      <c r="B381" s="4"/>
      <c r="C381" s="4"/>
      <c r="D381" s="4"/>
      <c r="E381" s="21"/>
      <c r="F381" s="21"/>
      <c r="AD381" s="21"/>
      <c r="AE381" s="21"/>
    </row>
    <row r="382" spans="1:31" ht="12.75">
      <c r="A382" s="4"/>
      <c r="B382" s="4"/>
      <c r="C382" s="4"/>
      <c r="D382" s="4"/>
      <c r="E382" s="21"/>
      <c r="F382" s="21"/>
      <c r="AD382" s="21"/>
      <c r="AE382" s="21"/>
    </row>
    <row r="383" spans="1:31" ht="12.75">
      <c r="A383" s="18"/>
      <c r="B383" s="4"/>
      <c r="C383" s="4"/>
      <c r="D383" s="4"/>
      <c r="E383" s="21"/>
      <c r="F383" s="21"/>
      <c r="AD383" s="21"/>
      <c r="AE383" s="21"/>
    </row>
    <row r="384" spans="1:31" ht="12.75">
      <c r="A384" s="4"/>
      <c r="B384" s="4"/>
      <c r="C384" s="4"/>
      <c r="D384" s="4"/>
      <c r="E384" s="21"/>
      <c r="F384" s="21"/>
      <c r="AD384" s="21"/>
      <c r="AE384" s="21"/>
    </row>
    <row r="385" spans="1:31" ht="12.75">
      <c r="A385" s="4"/>
      <c r="B385" s="4"/>
      <c r="C385" s="4"/>
      <c r="D385" s="19"/>
      <c r="E385" s="16"/>
      <c r="F385" s="16"/>
      <c r="AD385" s="16"/>
      <c r="AE385" s="16"/>
    </row>
    <row r="386" spans="1:31" ht="12.75">
      <c r="A386" s="4"/>
      <c r="B386" s="4"/>
      <c r="C386" s="4"/>
      <c r="D386" s="19"/>
      <c r="E386" s="16"/>
      <c r="F386" s="16"/>
      <c r="AD386" s="16"/>
      <c r="AE386" s="16"/>
    </row>
    <row r="387" spans="1:31" ht="12.75">
      <c r="A387" s="4"/>
      <c r="B387" s="4"/>
      <c r="C387" s="4"/>
      <c r="D387" s="19"/>
      <c r="E387" s="16"/>
      <c r="F387" s="16"/>
      <c r="AD387" s="16"/>
      <c r="AE387" s="16"/>
    </row>
    <row r="388" spans="1:31" ht="12.75">
      <c r="A388" s="18"/>
      <c r="B388" s="4"/>
      <c r="C388" s="4"/>
      <c r="D388" s="4"/>
      <c r="E388" s="21"/>
      <c r="F388" s="21"/>
      <c r="AD388" s="21"/>
      <c r="AE388" s="21"/>
    </row>
    <row r="389" spans="1:31" ht="12.75">
      <c r="A389" s="4"/>
      <c r="B389" s="4"/>
      <c r="C389" s="4"/>
      <c r="D389" s="4"/>
      <c r="E389" s="21"/>
      <c r="F389" s="21"/>
      <c r="AD389" s="21"/>
      <c r="AE389" s="21"/>
    </row>
    <row r="390" spans="1:31" ht="12.75">
      <c r="A390" s="4"/>
      <c r="B390" s="4"/>
      <c r="C390" s="4"/>
      <c r="D390" s="19"/>
      <c r="E390" s="20"/>
      <c r="F390" s="20"/>
      <c r="AD390" s="20"/>
      <c r="AE390" s="20"/>
    </row>
    <row r="391" spans="1:31" ht="12.75">
      <c r="A391" s="4"/>
      <c r="B391" s="4"/>
      <c r="C391" s="4"/>
      <c r="D391" s="19"/>
      <c r="E391" s="20"/>
      <c r="F391" s="20"/>
      <c r="AD391" s="20"/>
      <c r="AE391" s="20"/>
    </row>
    <row r="392" spans="1:31" ht="12.75">
      <c r="A392" s="4"/>
      <c r="B392" s="4"/>
      <c r="C392" s="4"/>
      <c r="D392" s="19"/>
      <c r="E392" s="20"/>
      <c r="F392" s="20"/>
      <c r="AD392" s="20"/>
      <c r="AE392" s="20"/>
    </row>
    <row r="393" spans="1:6" ht="12.75">
      <c r="A393" s="4"/>
      <c r="B393" s="4"/>
      <c r="C393" s="4"/>
      <c r="D393" s="4"/>
      <c r="F393" s="4"/>
    </row>
    <row r="394" spans="1:6" ht="12.75">
      <c r="A394" s="18"/>
      <c r="B394" s="4"/>
      <c r="C394" s="4"/>
      <c r="D394" s="4"/>
      <c r="F394" s="4"/>
    </row>
    <row r="395" spans="1:6" ht="12.75">
      <c r="A395" s="4"/>
      <c r="B395" s="4"/>
      <c r="C395" s="4"/>
      <c r="D395" s="4"/>
      <c r="F395" s="4"/>
    </row>
    <row r="396" spans="1:6" ht="12.75">
      <c r="A396" s="4"/>
      <c r="B396" s="4"/>
      <c r="C396" s="4"/>
      <c r="D396" s="4"/>
      <c r="F396" s="4"/>
    </row>
    <row r="397" spans="1:31" ht="12.75">
      <c r="A397" s="4"/>
      <c r="B397" s="17"/>
      <c r="C397" s="92"/>
      <c r="D397" s="92"/>
      <c r="E397" s="16"/>
      <c r="F397" s="16"/>
      <c r="AD397" s="16"/>
      <c r="AE397" s="16"/>
    </row>
    <row r="398" spans="1:31" ht="12.75">
      <c r="A398" s="4"/>
      <c r="B398" s="4"/>
      <c r="C398" s="92"/>
      <c r="D398" s="92"/>
      <c r="E398" s="16"/>
      <c r="F398" s="16"/>
      <c r="AD398" s="16"/>
      <c r="AE398" s="16"/>
    </row>
    <row r="399" spans="1:6" ht="12.75">
      <c r="A399" s="4"/>
      <c r="B399" s="4"/>
      <c r="C399" s="4"/>
      <c r="D399" s="4"/>
      <c r="F399" s="4"/>
    </row>
    <row r="400" spans="1:6" ht="12.75">
      <c r="A400" s="4"/>
      <c r="B400" s="4"/>
      <c r="C400" s="4"/>
      <c r="D400" s="4"/>
      <c r="F400" s="4"/>
    </row>
    <row r="401" spans="1:6" ht="12.75">
      <c r="A401" s="4"/>
      <c r="B401" s="17"/>
      <c r="C401" s="100"/>
      <c r="D401" s="100"/>
      <c r="F401" s="4"/>
    </row>
    <row r="402" spans="1:6" ht="12.75">
      <c r="A402" s="4"/>
      <c r="B402" s="4"/>
      <c r="C402" s="4"/>
      <c r="D402" s="4"/>
      <c r="F402" s="4"/>
    </row>
    <row r="403" spans="1:6" ht="12.75">
      <c r="A403" s="4"/>
      <c r="B403" s="4"/>
      <c r="C403" s="4"/>
      <c r="D403" s="4"/>
      <c r="F403" s="4"/>
    </row>
    <row r="404" spans="1:6" ht="12.75">
      <c r="A404" s="4"/>
      <c r="B404" s="4"/>
      <c r="C404" s="4"/>
      <c r="D404" s="4"/>
      <c r="F404" s="4"/>
    </row>
    <row r="405" spans="1:6" ht="12.75">
      <c r="A405" s="4"/>
      <c r="B405" s="4"/>
      <c r="C405" s="4"/>
      <c r="D405" s="4"/>
      <c r="F405" s="4"/>
    </row>
    <row r="406" spans="1:6" ht="12.75">
      <c r="A406" s="4"/>
      <c r="B406" s="4"/>
      <c r="C406" s="4"/>
      <c r="D406" s="4"/>
      <c r="F406" s="4"/>
    </row>
    <row r="407" spans="1:6" ht="12.75">
      <c r="A407" s="4"/>
      <c r="B407" s="4"/>
      <c r="C407" s="4"/>
      <c r="D407" s="4"/>
      <c r="F407" s="4"/>
    </row>
    <row r="408" spans="1:6" ht="12.75">
      <c r="A408" s="4"/>
      <c r="B408" s="4"/>
      <c r="C408" s="4"/>
      <c r="D408" s="4"/>
      <c r="F408" s="4"/>
    </row>
    <row r="409" spans="1:6" ht="12.75">
      <c r="A409" s="4"/>
      <c r="B409" s="4"/>
      <c r="C409" s="4"/>
      <c r="D409" s="4"/>
      <c r="F409" s="4"/>
    </row>
    <row r="410" spans="1:6" ht="12.75">
      <c r="A410" s="4"/>
      <c r="B410" s="4"/>
      <c r="C410" s="4"/>
      <c r="D410" s="4"/>
      <c r="F410" s="4"/>
    </row>
    <row r="411" spans="1:6" ht="12.75">
      <c r="A411" s="4"/>
      <c r="B411" s="4"/>
      <c r="C411" s="4"/>
      <c r="D411" s="4"/>
      <c r="F411" s="4"/>
    </row>
    <row r="412" spans="1:6" ht="12.75">
      <c r="A412" s="4"/>
      <c r="B412" s="4"/>
      <c r="C412" s="4"/>
      <c r="D412" s="4"/>
      <c r="F412" s="4"/>
    </row>
    <row r="413" spans="1:6" ht="12.75">
      <c r="A413" s="4"/>
      <c r="B413" s="4"/>
      <c r="C413" s="4"/>
      <c r="D413" s="4"/>
      <c r="F413" s="4"/>
    </row>
    <row r="414" spans="1:6" ht="12.75">
      <c r="A414" s="4"/>
      <c r="B414" s="4"/>
      <c r="C414" s="4"/>
      <c r="D414" s="4"/>
      <c r="F414" s="4"/>
    </row>
    <row r="415" spans="1:6" ht="12.75">
      <c r="A415" s="4"/>
      <c r="B415" s="4"/>
      <c r="C415" s="4"/>
      <c r="D415" s="4"/>
      <c r="F415" s="4"/>
    </row>
    <row r="416" spans="1:6" ht="12.75">
      <c r="A416" s="4"/>
      <c r="B416" s="4"/>
      <c r="C416" s="4"/>
      <c r="D416" s="4"/>
      <c r="F416" s="4"/>
    </row>
    <row r="417" spans="1:6" ht="12.75">
      <c r="A417" s="4"/>
      <c r="B417" s="4"/>
      <c r="C417" s="4"/>
      <c r="D417" s="4"/>
      <c r="F417" s="4"/>
    </row>
    <row r="418" spans="4:31" ht="12.75">
      <c r="D418" s="101"/>
      <c r="E418" s="101"/>
      <c r="F418" s="101"/>
      <c r="AD418" s="1"/>
      <c r="AE418" s="1"/>
    </row>
    <row r="421" spans="1:31" ht="12.75">
      <c r="A421" s="99"/>
      <c r="B421" s="99"/>
      <c r="C421" s="99"/>
      <c r="D421" s="99"/>
      <c r="E421" s="99"/>
      <c r="F421" s="99"/>
      <c r="AD421" s="1"/>
      <c r="AE421" s="1"/>
    </row>
    <row r="423" ht="12.75">
      <c r="A423" s="18"/>
    </row>
    <row r="425" spans="1:2" ht="12.75">
      <c r="A425" s="6"/>
      <c r="B425" s="6"/>
    </row>
    <row r="427" ht="12.75">
      <c r="A427" s="6"/>
    </row>
    <row r="429" spans="4:31" ht="12.75">
      <c r="D429" s="7"/>
      <c r="E429" s="20"/>
      <c r="F429" s="15"/>
      <c r="AD429" s="20"/>
      <c r="AE429" s="20"/>
    </row>
    <row r="430" spans="4:31" ht="12.75">
      <c r="D430" s="7"/>
      <c r="E430" s="16"/>
      <c r="F430" s="11"/>
      <c r="AD430" s="16"/>
      <c r="AE430" s="16"/>
    </row>
    <row r="431" spans="5:31" ht="12.75">
      <c r="E431" s="21"/>
      <c r="F431" s="5"/>
      <c r="AD431" s="21"/>
      <c r="AE431" s="21"/>
    </row>
    <row r="432" spans="1:31" ht="12.75">
      <c r="A432" s="6"/>
      <c r="E432" s="21"/>
      <c r="F432" s="5"/>
      <c r="AD432" s="21"/>
      <c r="AE432" s="21"/>
    </row>
    <row r="433" spans="5:31" ht="12.75">
      <c r="E433" s="21"/>
      <c r="F433" s="5"/>
      <c r="AD433" s="21"/>
      <c r="AE433" s="21"/>
    </row>
    <row r="434" spans="1:31" ht="12.75">
      <c r="A434" s="6"/>
      <c r="E434" s="21"/>
      <c r="F434" s="5"/>
      <c r="AD434" s="21"/>
      <c r="AE434" s="21"/>
    </row>
    <row r="435" spans="5:31" ht="12.75">
      <c r="E435" s="21"/>
      <c r="F435" s="5"/>
      <c r="AD435" s="21"/>
      <c r="AE435" s="21"/>
    </row>
    <row r="436" spans="4:31" ht="12.75">
      <c r="D436" s="7"/>
      <c r="E436" s="16"/>
      <c r="F436" s="11"/>
      <c r="AD436" s="16"/>
      <c r="AE436" s="16"/>
    </row>
    <row r="437" spans="4:31" ht="12.75">
      <c r="D437" s="7"/>
      <c r="E437" s="16"/>
      <c r="F437" s="11"/>
      <c r="AD437" s="16"/>
      <c r="AE437" s="16"/>
    </row>
    <row r="438" spans="4:31" ht="12.75">
      <c r="D438" s="7"/>
      <c r="E438" s="16"/>
      <c r="F438" s="11"/>
      <c r="AD438" s="16"/>
      <c r="AE438" s="16"/>
    </row>
    <row r="439" spans="4:31" ht="12.75">
      <c r="D439" s="7"/>
      <c r="E439" s="16"/>
      <c r="F439" s="11"/>
      <c r="AD439" s="16"/>
      <c r="AE439" s="16"/>
    </row>
    <row r="440" spans="1:31" ht="12.75">
      <c r="A440" s="6"/>
      <c r="E440" s="21"/>
      <c r="F440" s="5"/>
      <c r="AD440" s="21"/>
      <c r="AE440" s="21"/>
    </row>
    <row r="441" spans="5:31" ht="12.75">
      <c r="E441" s="21"/>
      <c r="F441" s="5"/>
      <c r="AD441" s="21"/>
      <c r="AE441" s="21"/>
    </row>
    <row r="442" spans="4:31" ht="12.75">
      <c r="D442" s="7"/>
      <c r="E442" s="20"/>
      <c r="F442" s="15"/>
      <c r="AD442" s="20"/>
      <c r="AE442" s="20"/>
    </row>
    <row r="443" spans="4:31" ht="12.75">
      <c r="D443" s="7"/>
      <c r="E443" s="20"/>
      <c r="F443" s="15"/>
      <c r="AD443" s="20"/>
      <c r="AE443" s="20"/>
    </row>
    <row r="444" spans="4:31" ht="12.75">
      <c r="D444" s="7"/>
      <c r="E444" s="20"/>
      <c r="F444" s="15"/>
      <c r="AD444" s="20"/>
      <c r="AE444" s="20"/>
    </row>
    <row r="446" ht="12.75">
      <c r="A446" s="6"/>
    </row>
    <row r="449" spans="2:31" ht="12.75">
      <c r="B449" s="9"/>
      <c r="C449" s="92"/>
      <c r="D449" s="92"/>
      <c r="E449" s="16"/>
      <c r="F449" s="16"/>
      <c r="AD449" s="16"/>
      <c r="AE449" s="16"/>
    </row>
    <row r="450" spans="3:31" ht="12.75">
      <c r="C450" s="92"/>
      <c r="D450" s="92"/>
      <c r="E450" s="16"/>
      <c r="F450" s="11"/>
      <c r="AD450" s="16"/>
      <c r="AE450" s="16"/>
    </row>
    <row r="451" spans="3:4" ht="12.75">
      <c r="C451" s="4"/>
      <c r="D451" s="4"/>
    </row>
    <row r="453" spans="2:4" ht="12.75">
      <c r="B453" s="9"/>
      <c r="C453" s="100"/>
      <c r="D453" s="100"/>
    </row>
    <row r="472" spans="1:31" ht="12.75">
      <c r="A472" s="99"/>
      <c r="B472" s="99"/>
      <c r="C472" s="99"/>
      <c r="D472" s="99"/>
      <c r="E472" s="99"/>
      <c r="F472" s="99"/>
      <c r="AD472" s="1"/>
      <c r="AE472" s="1"/>
    </row>
    <row r="474" ht="12.75">
      <c r="A474" s="18"/>
    </row>
    <row r="476" spans="1:2" ht="12.75">
      <c r="A476" s="6"/>
      <c r="B476" s="6"/>
    </row>
    <row r="478" ht="12.75">
      <c r="A478" s="6"/>
    </row>
    <row r="480" spans="4:31" ht="12.75">
      <c r="D480" s="7"/>
      <c r="E480" s="20"/>
      <c r="F480" s="15"/>
      <c r="AD480" s="20"/>
      <c r="AE480" s="20"/>
    </row>
    <row r="481" spans="4:31" ht="12.75">
      <c r="D481" s="7"/>
      <c r="E481" s="16"/>
      <c r="F481" s="11"/>
      <c r="AD481" s="16"/>
      <c r="AE481" s="16"/>
    </row>
    <row r="482" spans="5:31" ht="12.75">
      <c r="E482" s="21"/>
      <c r="F482" s="5"/>
      <c r="AD482" s="21"/>
      <c r="AE482" s="21"/>
    </row>
    <row r="483" spans="1:31" ht="12.75">
      <c r="A483" s="6"/>
      <c r="E483" s="21"/>
      <c r="F483" s="5"/>
      <c r="AD483" s="21"/>
      <c r="AE483" s="21"/>
    </row>
    <row r="484" spans="5:31" ht="12.75">
      <c r="E484" s="21"/>
      <c r="F484" s="5"/>
      <c r="AD484" s="21"/>
      <c r="AE484" s="21"/>
    </row>
    <row r="485" spans="1:31" ht="12.75">
      <c r="A485" s="6"/>
      <c r="E485" s="21"/>
      <c r="F485" s="5"/>
      <c r="AD485" s="21"/>
      <c r="AE485" s="21"/>
    </row>
    <row r="486" spans="5:31" ht="12.75">
      <c r="E486" s="21"/>
      <c r="F486" s="5"/>
      <c r="AD486" s="21"/>
      <c r="AE486" s="21"/>
    </row>
    <row r="487" spans="4:31" ht="12.75">
      <c r="D487" s="7"/>
      <c r="E487" s="16"/>
      <c r="F487" s="11"/>
      <c r="AD487" s="16"/>
      <c r="AE487" s="16"/>
    </row>
    <row r="488" spans="4:31" ht="12.75">
      <c r="D488" s="7"/>
      <c r="E488" s="16"/>
      <c r="F488" s="11"/>
      <c r="AD488" s="16"/>
      <c r="AE488" s="16"/>
    </row>
    <row r="489" spans="4:31" ht="12.75">
      <c r="D489" s="7"/>
      <c r="E489" s="16"/>
      <c r="F489" s="11"/>
      <c r="AD489" s="16"/>
      <c r="AE489" s="16"/>
    </row>
    <row r="490" spans="4:31" ht="12.75">
      <c r="D490" s="7"/>
      <c r="E490" s="16"/>
      <c r="F490" s="11"/>
      <c r="AD490" s="16"/>
      <c r="AE490" s="16"/>
    </row>
    <row r="491" spans="1:31" ht="12.75">
      <c r="A491" s="6"/>
      <c r="E491" s="21"/>
      <c r="F491" s="5"/>
      <c r="AD491" s="21"/>
      <c r="AE491" s="21"/>
    </row>
    <row r="492" spans="5:31" ht="12.75">
      <c r="E492" s="21"/>
      <c r="F492" s="5"/>
      <c r="AD492" s="21"/>
      <c r="AE492" s="21"/>
    </row>
    <row r="493" spans="4:31" ht="12.75">
      <c r="D493" s="7"/>
      <c r="E493" s="20"/>
      <c r="F493" s="15"/>
      <c r="AD493" s="20"/>
      <c r="AE493" s="20"/>
    </row>
    <row r="494" spans="4:31" ht="12.75">
      <c r="D494" s="7"/>
      <c r="E494" s="20"/>
      <c r="F494" s="15"/>
      <c r="AD494" s="20"/>
      <c r="AE494" s="20"/>
    </row>
    <row r="495" spans="4:31" ht="12.75">
      <c r="D495" s="7"/>
      <c r="E495" s="20"/>
      <c r="F495" s="15"/>
      <c r="AD495" s="20"/>
      <c r="AE495" s="20"/>
    </row>
    <row r="497" ht="12.75">
      <c r="A497" s="6"/>
    </row>
    <row r="500" spans="2:31" ht="12.75">
      <c r="B500" s="9"/>
      <c r="C500" s="92"/>
      <c r="D500" s="92"/>
      <c r="E500" s="16"/>
      <c r="F500" s="16"/>
      <c r="AD500" s="16"/>
      <c r="AE500" s="16"/>
    </row>
    <row r="501" spans="3:31" ht="12.75">
      <c r="C501" s="92"/>
      <c r="D501" s="92"/>
      <c r="E501" s="16"/>
      <c r="F501" s="11"/>
      <c r="AD501" s="16"/>
      <c r="AE501" s="16"/>
    </row>
    <row r="502" spans="3:4" ht="12.75">
      <c r="C502" s="4"/>
      <c r="D502" s="4"/>
    </row>
    <row r="504" spans="2:4" ht="12.75">
      <c r="B504" s="9"/>
      <c r="C504" s="100"/>
      <c r="D504" s="100"/>
    </row>
    <row r="523" spans="1:31" ht="12.75">
      <c r="A523" s="99"/>
      <c r="B523" s="99"/>
      <c r="C523" s="99"/>
      <c r="D523" s="99"/>
      <c r="E523" s="99"/>
      <c r="F523" s="99"/>
      <c r="AD523" s="1"/>
      <c r="AE523" s="1"/>
    </row>
    <row r="525" ht="12.75">
      <c r="A525" s="18"/>
    </row>
    <row r="527" spans="1:2" ht="12.75">
      <c r="A527" s="6"/>
      <c r="B527" s="6"/>
    </row>
    <row r="529" ht="12.75">
      <c r="A529" s="6"/>
    </row>
    <row r="531" spans="4:31" ht="12.75">
      <c r="D531" s="7"/>
      <c r="E531" s="20"/>
      <c r="F531" s="15"/>
      <c r="AD531" s="20"/>
      <c r="AE531" s="20"/>
    </row>
    <row r="532" spans="4:31" ht="12.75">
      <c r="D532" s="7"/>
      <c r="E532" s="16"/>
      <c r="F532" s="11"/>
      <c r="AD532" s="16"/>
      <c r="AE532" s="16"/>
    </row>
    <row r="533" spans="5:31" ht="12.75">
      <c r="E533" s="21"/>
      <c r="F533" s="5"/>
      <c r="AD533" s="21"/>
      <c r="AE533" s="21"/>
    </row>
    <row r="534" spans="1:31" ht="12.75">
      <c r="A534" s="6"/>
      <c r="E534" s="21"/>
      <c r="F534" s="5"/>
      <c r="AD534" s="21"/>
      <c r="AE534" s="21"/>
    </row>
    <row r="535" spans="5:31" ht="12.75">
      <c r="E535" s="21"/>
      <c r="F535" s="5"/>
      <c r="AD535" s="21"/>
      <c r="AE535" s="21"/>
    </row>
    <row r="536" spans="1:31" ht="12.75">
      <c r="A536" s="6"/>
      <c r="E536" s="21"/>
      <c r="F536" s="5"/>
      <c r="AD536" s="21"/>
      <c r="AE536" s="21"/>
    </row>
    <row r="537" spans="5:31" ht="12.75">
      <c r="E537" s="21"/>
      <c r="F537" s="5"/>
      <c r="AD537" s="21"/>
      <c r="AE537" s="21"/>
    </row>
    <row r="538" spans="4:31" ht="12.75">
      <c r="D538" s="7"/>
      <c r="E538" s="16"/>
      <c r="F538" s="11"/>
      <c r="AD538" s="16"/>
      <c r="AE538" s="16"/>
    </row>
    <row r="539" spans="4:31" ht="12.75">
      <c r="D539" s="7"/>
      <c r="E539" s="16"/>
      <c r="F539" s="11"/>
      <c r="AD539" s="16"/>
      <c r="AE539" s="16"/>
    </row>
    <row r="540" spans="1:31" ht="12.75">
      <c r="A540" s="6"/>
      <c r="E540" s="21"/>
      <c r="F540" s="5"/>
      <c r="AD540" s="21"/>
      <c r="AE540" s="21"/>
    </row>
    <row r="541" spans="5:31" ht="12.75">
      <c r="E541" s="21"/>
      <c r="F541" s="5"/>
      <c r="AD541" s="21"/>
      <c r="AE541" s="21"/>
    </row>
    <row r="542" spans="4:31" ht="12.75">
      <c r="D542" s="7"/>
      <c r="E542" s="20"/>
      <c r="F542" s="15"/>
      <c r="AD542" s="20"/>
      <c r="AE542" s="20"/>
    </row>
    <row r="543" spans="4:31" ht="12.75">
      <c r="D543" s="7"/>
      <c r="E543" s="20"/>
      <c r="F543" s="15"/>
      <c r="AD543" s="20"/>
      <c r="AE543" s="20"/>
    </row>
    <row r="544" spans="4:31" ht="12.75">
      <c r="D544" s="7"/>
      <c r="E544" s="16"/>
      <c r="F544" s="11"/>
      <c r="AD544" s="16"/>
      <c r="AE544" s="16"/>
    </row>
    <row r="545" ht="12.75">
      <c r="A545" s="6"/>
    </row>
    <row r="546" spans="5:31" ht="12.75">
      <c r="E546" s="21"/>
      <c r="F546" s="5"/>
      <c r="AD546" s="21"/>
      <c r="AE546" s="21"/>
    </row>
    <row r="547" spans="2:31" ht="12.75">
      <c r="B547" s="9"/>
      <c r="C547" s="92"/>
      <c r="D547" s="92"/>
      <c r="E547" s="16"/>
      <c r="F547" s="16"/>
      <c r="G547" s="3"/>
      <c r="AD547" s="16"/>
      <c r="AE547" s="16"/>
    </row>
    <row r="548" spans="3:31" ht="12.75">
      <c r="C548" s="92"/>
      <c r="D548" s="92"/>
      <c r="E548" s="16"/>
      <c r="F548" s="11"/>
      <c r="G548" s="3"/>
      <c r="AD548" s="16"/>
      <c r="AE548" s="16"/>
    </row>
    <row r="549" spans="3:7" ht="12.75">
      <c r="C549" s="4"/>
      <c r="D549" s="4"/>
      <c r="G549" s="3"/>
    </row>
    <row r="551" spans="2:31" ht="12.75">
      <c r="B551" s="9"/>
      <c r="C551" s="100"/>
      <c r="D551" s="100"/>
      <c r="E551" s="3"/>
      <c r="F551" s="3"/>
      <c r="G551" s="3"/>
      <c r="AD551" s="3"/>
      <c r="AE551" s="3"/>
    </row>
    <row r="552" spans="8:28" ht="12.75">
      <c r="H552" s="3"/>
      <c r="J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</sheetData>
  <sheetProtection/>
  <mergeCells count="90">
    <mergeCell ref="A10:C10"/>
    <mergeCell ref="A22:C22"/>
    <mergeCell ref="A20:C20"/>
    <mergeCell ref="H43:J43"/>
    <mergeCell ref="A11:C11"/>
    <mergeCell ref="G5:AE5"/>
    <mergeCell ref="B5:F5"/>
    <mergeCell ref="A15:C15"/>
    <mergeCell ref="A21:C21"/>
    <mergeCell ref="A25:C25"/>
    <mergeCell ref="A24:C24"/>
    <mergeCell ref="A17:C17"/>
    <mergeCell ref="A13:C13"/>
    <mergeCell ref="A14:C14"/>
    <mergeCell ref="AD6:AE6"/>
    <mergeCell ref="A3:A4"/>
    <mergeCell ref="A27:C27"/>
    <mergeCell ref="A26:C26"/>
    <mergeCell ref="A23:C23"/>
    <mergeCell ref="A12:C12"/>
    <mergeCell ref="B6:I6"/>
    <mergeCell ref="D418:F418"/>
    <mergeCell ref="A421:F421"/>
    <mergeCell ref="C351:D351"/>
    <mergeCell ref="C397:D397"/>
    <mergeCell ref="A1:AE2"/>
    <mergeCell ref="B3:AE4"/>
    <mergeCell ref="A18:C18"/>
    <mergeCell ref="A19:C19"/>
    <mergeCell ref="A9:C9"/>
    <mergeCell ref="A16:C16"/>
    <mergeCell ref="A472:F472"/>
    <mergeCell ref="C449:D449"/>
    <mergeCell ref="C450:D450"/>
    <mergeCell ref="C347:D347"/>
    <mergeCell ref="C348:D348"/>
    <mergeCell ref="D367:F367"/>
    <mergeCell ref="A370:F370"/>
    <mergeCell ref="C453:D453"/>
    <mergeCell ref="C398:D398"/>
    <mergeCell ref="C401:D401"/>
    <mergeCell ref="C551:D551"/>
    <mergeCell ref="C500:D500"/>
    <mergeCell ref="C501:D501"/>
    <mergeCell ref="C504:D504"/>
    <mergeCell ref="A523:F523"/>
    <mergeCell ref="C547:D547"/>
    <mergeCell ref="C548:D548"/>
    <mergeCell ref="C249:D249"/>
    <mergeCell ref="A268:F268"/>
    <mergeCell ref="C296:D296"/>
    <mergeCell ref="C297:D297"/>
    <mergeCell ref="C300:D300"/>
    <mergeCell ref="A319:F319"/>
    <mergeCell ref="C194:D194"/>
    <mergeCell ref="C195:D195"/>
    <mergeCell ref="C198:D198"/>
    <mergeCell ref="A217:F217"/>
    <mergeCell ref="C245:D245"/>
    <mergeCell ref="C246:D246"/>
    <mergeCell ref="C97:D97"/>
    <mergeCell ref="A115:F115"/>
    <mergeCell ref="C142:D142"/>
    <mergeCell ref="C143:D143"/>
    <mergeCell ref="C146:D146"/>
    <mergeCell ref="A166:F166"/>
    <mergeCell ref="C93:D93"/>
    <mergeCell ref="C94:D94"/>
    <mergeCell ref="C43:D43"/>
    <mergeCell ref="E43:F43"/>
    <mergeCell ref="B42:B43"/>
    <mergeCell ref="C42:D42"/>
    <mergeCell ref="C46:D46"/>
    <mergeCell ref="C48:D48"/>
    <mergeCell ref="C51:D51"/>
    <mergeCell ref="A64:F64"/>
    <mergeCell ref="A28:C28"/>
    <mergeCell ref="F28:AC28"/>
    <mergeCell ref="A29:C29"/>
    <mergeCell ref="F29:AD29"/>
    <mergeCell ref="A30:C30"/>
    <mergeCell ref="F30:AC30"/>
    <mergeCell ref="A35:C35"/>
    <mergeCell ref="AB39:AC39"/>
    <mergeCell ref="A31:C31"/>
    <mergeCell ref="F31:AC31"/>
    <mergeCell ref="A32:C32"/>
    <mergeCell ref="A33:C33"/>
    <mergeCell ref="A34:C34"/>
    <mergeCell ref="F35:AD35"/>
  </mergeCells>
  <printOptions horizontalCentered="1"/>
  <pageMargins left="0.2755905511811024" right="0.6299212598425197" top="0.7874015748031497" bottom="0.5905511811023623" header="0.5905511811023623" footer="0.3937007874015748"/>
  <pageSetup horizontalDpi="600" verticalDpi="600" orientation="landscape" paperSize="8" scale="51" r:id="rId1"/>
  <headerFooter alignWithMargins="0">
    <oddHeader>&amp;R&amp;8
</oddHeader>
    <oddFooter xml:space="preserve">&amp;R&amp;8 &amp;9 </oddFooter>
  </headerFooter>
  <ignoredErrors>
    <ignoredError sqref="AD9:AD13 AD16:A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HeyHey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</dc:creator>
  <cp:keywords/>
  <dc:description/>
  <cp:lastModifiedBy>PC</cp:lastModifiedBy>
  <cp:lastPrinted>2022-12-22T15:47:11Z</cp:lastPrinted>
  <dcterms:created xsi:type="dcterms:W3CDTF">2005-04-11T16:53:29Z</dcterms:created>
  <dcterms:modified xsi:type="dcterms:W3CDTF">2022-12-22T15:49:48Z</dcterms:modified>
  <cp:category/>
  <cp:version/>
  <cp:contentType/>
  <cp:contentStatus/>
</cp:coreProperties>
</file>