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11250"/>
  </bookViews>
  <sheets>
    <sheet name="TUMBES" sheetId="26" r:id="rId1"/>
  </sheets>
  <calcPr calcId="162913"/>
</workbook>
</file>

<file path=xl/calcChain.xml><?xml version="1.0" encoding="utf-8"?>
<calcChain xmlns="http://schemas.openxmlformats.org/spreadsheetml/2006/main">
  <c r="E9" i="26" l="1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8" i="26"/>
</calcChain>
</file>

<file path=xl/sharedStrings.xml><?xml version="1.0" encoding="utf-8"?>
<sst xmlns="http://schemas.openxmlformats.org/spreadsheetml/2006/main" count="46" uniqueCount="46">
  <si>
    <t>PIM2016 como % de base</t>
  </si>
  <si>
    <t>2.3. 1  8. 1  2 - MEDICAMENTOS</t>
  </si>
  <si>
    <t>2.3. 1  8. 2  1 - MATERIAL, INSUMOS, INSTRUMENTAL Y ACCESORIOS  MEDICOS, QUIRURGICOS, ODONTOLOGICOS Y DE LABORATORIO</t>
  </si>
  <si>
    <t>2.3. 1  5. 3  1 - ASEO, LIMPIEZA Y TOCADOR</t>
  </si>
  <si>
    <t>2.3. 2  1. 2  2 - VIATICOS Y ASIGNACIONES POR COMISION DE SERVICIO</t>
  </si>
  <si>
    <t>2.3. 1  1. 1  1 - ALIMENTOS Y BEBIDAS PARA CONSUMO HUMANO</t>
  </si>
  <si>
    <t>2.3. 2  2. 4  4 - SERVICIO DE IMPRESIONES, ENCUADERNACION Y EMPASTADO</t>
  </si>
  <si>
    <t>2.3. 2  7.11 99 - SERVICIOS DIVERSOS</t>
  </si>
  <si>
    <t>2.3. 1  5. 1  2 - PAPELERIA EN GENERAL, UTILES Y MATERIALES DE OFICINA</t>
  </si>
  <si>
    <t>2.3. 2  2. 1  1 - SERVICIO DE SUMINISTRO DE ENERGIA ELECTRICA</t>
  </si>
  <si>
    <t>2.3. 2  6. 4  1 - GASTOS POR PRESTACIONES DE SALUD</t>
  </si>
  <si>
    <t>2.3. 2  2. 2  1 - SERVICIO DE TELEFONIA MOVIL</t>
  </si>
  <si>
    <t>2.3. 2  4. 1  1 - DE EDIFICACIONES, OFICINAS Y ESTRUCTURAS</t>
  </si>
  <si>
    <t>2.3. 2  1. 2 99 - OTROS GASTOS</t>
  </si>
  <si>
    <t>2.3. 1  2. 1  1 - VESTUARIO, ACCESORIOS Y PRENDAS DIVERSAS</t>
  </si>
  <si>
    <t>2.3. 1  3. 1  1 - COMBUSTIBLES Y CARBURANTES</t>
  </si>
  <si>
    <t>2.3. 2  1. 2  1 - PASAJES Y GASTOS DE TRANSPORTE</t>
  </si>
  <si>
    <t>2.3. 2  7.10  1 - SEMINARIOS ,TALLERES Y SIMILARES ORGANIZADOS POR LA  INSTITUCION</t>
  </si>
  <si>
    <t>2.3. 2  4. 1  5 - DE MAQUINARIAS Y EQUIPOS</t>
  </si>
  <si>
    <t>2.3. 2  4. 1  3 - DE VEHICULOS</t>
  </si>
  <si>
    <t>2.3. 2  2. 2  3 - SERVICIO DE INTERNET</t>
  </si>
  <si>
    <t>2.3. 1 99. 1 99 - OTROS BIENES</t>
  </si>
  <si>
    <t>2.3. 2  7. 2  2 - ASESORIAS</t>
  </si>
  <si>
    <t>2.3. 2  2. 2  2 - SERVICIO DE TELEFONIA FIJA</t>
  </si>
  <si>
    <t>2.3. 1  5. 1  1 - REPUESTOS Y ACCESORIOS</t>
  </si>
  <si>
    <t>2.3. 2  7. 5  2 - PROPINAS PARA PRACTICANTES</t>
  </si>
  <si>
    <t>2.3. 1  5. 4  1 - ELECTRICIDAD, ILUMINACION Y ELECTRONICA</t>
  </si>
  <si>
    <t>2.3. 1 99. 1  3 - LIBROS, DIARIOS, REVISTAS Y OTROS BIENES IMPRESOS NO VINCULADOS A ENSEÑANZA</t>
  </si>
  <si>
    <t>2.3. 2  2. 1  2 - SERVICIO DE AGUA Y DESAGUE</t>
  </si>
  <si>
    <t>2.3. 1  2. 1  3 - CALZADO</t>
  </si>
  <si>
    <t>2.3. 2  6. 3  3 - SEGURO OBLIGATORIO ACCIDENTES DE TRANSITO (SOAT)</t>
  </si>
  <si>
    <t>2.3. 1  3. 1  3 - LUBRICANTES, GRASAS Y AFINES</t>
  </si>
  <si>
    <t>2.3. 1  6. 1 99 - OTROS ACCESORIOS Y REPUESTOS</t>
  </si>
  <si>
    <t>2.3. 2  2. 3  1 - CORREOS Y SERVICIOS DE MENSAJERIA</t>
  </si>
  <si>
    <t>2.3. 1 11. 1  1 - PARA EDIFICIOS Y ESTRUCTURAS</t>
  </si>
  <si>
    <t>2.3 - BIENES Y SERVICIOS</t>
  </si>
  <si>
    <t>2.3. 1  6. 1  1 - DE VEHICULOS</t>
  </si>
  <si>
    <t>2.3. 2  5. 1  2 - DE VEHICULOS</t>
  </si>
  <si>
    <t>2.3. 2  1. 2  3 - VIATICOS Y FLETES POR CAMBIO DE COLOCACION</t>
  </si>
  <si>
    <t xml:space="preserve">GENERICA 2.3  POR TODA FUENTE </t>
  </si>
  <si>
    <t>Eje2016 como % de base</t>
  </si>
  <si>
    <t>PRESUPUESTO SIN PROGRAMA</t>
  </si>
  <si>
    <t>Distribución y ejecución presupuestal en la genérica 2.3, por toda fuente y categoría presupuestal, identificando la específica de gasto 2.32.7.11.2</t>
  </si>
  <si>
    <t>PIM2016 S/</t>
  </si>
  <si>
    <t>Eje2016 S/</t>
  </si>
  <si>
    <t>Fuente: Cubo de Ejecución Region Tumbes 2016 
Cubo: Tumbes_22.04.2016
Procesado: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</si>
</sst>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b/>
      <sz val="12"/>
      <color rgb="FF00000A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b/>
      <sz val="16"/>
      <color rgb="FFC00000"/>
      <name val="Calibri"/>
      <family val="2"/>
    </font>
    <font>
      <b/>
      <sz val="11"/>
      <name val="Calibri"/>
      <family val="2"/>
    </font>
    <font>
      <b/>
      <sz val="8"/>
      <color rgb="FF00000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/>
    <xf numFmtId="10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0" fontId="7" fillId="0" borderId="0" xfId="0" applyFont="1"/>
    <xf numFmtId="0" fontId="8" fillId="3" borderId="4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647700</xdr:rowOff>
    </xdr:from>
    <xdr:to>
      <xdr:col>4</xdr:col>
      <xdr:colOff>66675</xdr:colOff>
      <xdr:row>2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762000" y="838200"/>
          <a:ext cx="6629400" cy="476250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0</xdr:col>
      <xdr:colOff>2171700</xdr:colOff>
      <xdr:row>0</xdr:row>
      <xdr:rowOff>57150</xdr:rowOff>
    </xdr:from>
    <xdr:to>
      <xdr:col>2</xdr:col>
      <xdr:colOff>346075</xdr:colOff>
      <xdr:row>1</xdr:row>
      <xdr:rowOff>527050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57150"/>
          <a:ext cx="3632200" cy="660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52" displayName="Tabla52" ref="A7:E45" totalsRowShown="0" headerRowDxfId="9" dataDxfId="7" headerRowBorderDxfId="8" tableBorderDxfId="6" totalsRowBorderDxfId="5">
  <tableColumns count="5">
    <tableColumn id="1" name="GENERICA 2.3  POR TODA FUENTE " dataDxfId="4"/>
    <tableColumn id="2" name="PIM2016 S/" dataDxfId="3"/>
    <tableColumn id="3" name="PIM2016 como % de base" dataDxfId="2">
      <calculatedColumnFormula>Tabla52[[#This Row],[PIM2016 S/]]/B$45</calculatedColumnFormula>
    </tableColumn>
    <tableColumn id="4" name="Eje2016 S/" dataDxfId="1"/>
    <tableColumn id="5" name="Eje2016 como % de base" dataDxfId="0">
      <calculatedColumnFormula>Tabla52[[#This Row],[Eje2016 S/]]/D$45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workbookViewId="0">
      <pane ySplit="7" topLeftCell="A8" activePane="bottomLeft" state="frozen"/>
      <selection pane="bottomLeft" activeCell="J2" sqref="J2"/>
    </sheetView>
  </sheetViews>
  <sheetFormatPr baseColWidth="10" defaultColWidth="9.140625" defaultRowHeight="15"/>
  <cols>
    <col min="1" max="1" width="68.7109375" customWidth="1"/>
    <col min="2" max="2" width="13.140625" customWidth="1"/>
    <col min="3" max="3" width="14.85546875" customWidth="1"/>
    <col min="4" max="4" width="13.140625" customWidth="1"/>
    <col min="5" max="5" width="16" customWidth="1"/>
  </cols>
  <sheetData>
    <row r="2" spans="1:8" ht="87.75" customHeight="1"/>
    <row r="3" spans="1:8" ht="13.5" customHeight="1">
      <c r="A3" s="14"/>
      <c r="B3" s="14"/>
      <c r="C3" s="14"/>
      <c r="D3" s="14"/>
      <c r="E3" s="14"/>
    </row>
    <row r="4" spans="1:8" ht="36" customHeight="1">
      <c r="A4" s="15" t="s">
        <v>42</v>
      </c>
      <c r="B4" s="15"/>
      <c r="C4" s="15"/>
      <c r="D4" s="15"/>
      <c r="E4" s="15"/>
    </row>
    <row r="5" spans="1:8" ht="26.25" customHeight="1">
      <c r="A5" s="16"/>
      <c r="B5" s="16"/>
      <c r="C5" s="16"/>
      <c r="D5" s="16"/>
      <c r="E5" s="16"/>
      <c r="H5" s="6"/>
    </row>
    <row r="6" spans="1:8" ht="21.75" customHeight="1">
      <c r="A6" s="17" t="s">
        <v>41</v>
      </c>
      <c r="B6" s="17"/>
      <c r="C6" s="17"/>
      <c r="D6" s="17"/>
      <c r="E6" s="17"/>
    </row>
    <row r="7" spans="1:8" ht="29.25" customHeight="1">
      <c r="A7" s="3" t="s">
        <v>39</v>
      </c>
      <c r="B7" s="4" t="s">
        <v>43</v>
      </c>
      <c r="C7" s="4" t="s">
        <v>0</v>
      </c>
      <c r="D7" s="4" t="s">
        <v>44</v>
      </c>
      <c r="E7" s="5" t="s">
        <v>40</v>
      </c>
    </row>
    <row r="8" spans="1:8" ht="15" customHeight="1">
      <c r="A8" s="7" t="s">
        <v>5</v>
      </c>
      <c r="B8" s="1">
        <v>13143</v>
      </c>
      <c r="C8" s="8">
        <f>Tabla52[[#This Row],[PIM2016 S/]]/B$45</f>
        <v>4.819240882475131E-3</v>
      </c>
      <c r="D8" s="1">
        <v>9176</v>
      </c>
      <c r="E8" s="8">
        <f>Tabla52[[#This Row],[Eje2016 S/]]/D$45</f>
        <v>1.0878108517905135E-2</v>
      </c>
    </row>
    <row r="9" spans="1:8" ht="15" customHeight="1">
      <c r="A9" s="7" t="s">
        <v>14</v>
      </c>
      <c r="B9" s="1">
        <v>3500</v>
      </c>
      <c r="C9" s="8">
        <f>Tabla52[[#This Row],[PIM2016 S/]]/B$45</f>
        <v>1.2833708505411974E-3</v>
      </c>
      <c r="D9" s="1">
        <v>0</v>
      </c>
      <c r="E9" s="8">
        <f>Tabla52[[#This Row],[Eje2016 S/]]/D$45</f>
        <v>0</v>
      </c>
    </row>
    <row r="10" spans="1:8" ht="29.25" customHeight="1">
      <c r="A10" s="7" t="s">
        <v>29</v>
      </c>
      <c r="B10" s="1">
        <v>1500</v>
      </c>
      <c r="C10" s="8">
        <f>Tabla52[[#This Row],[PIM2016 S/]]/B$45</f>
        <v>5.5001607880337036E-4</v>
      </c>
      <c r="D10" s="1">
        <v>0</v>
      </c>
      <c r="E10" s="8">
        <f>Tabla52[[#This Row],[Eje2016 S/]]/D$45</f>
        <v>0</v>
      </c>
    </row>
    <row r="11" spans="1:8" ht="15" customHeight="1">
      <c r="A11" s="7" t="s">
        <v>15</v>
      </c>
      <c r="B11" s="1">
        <v>94509</v>
      </c>
      <c r="C11" s="8">
        <f>Tabla52[[#This Row],[PIM2016 S/]]/B$45</f>
        <v>3.465431306108515E-2</v>
      </c>
      <c r="D11" s="1">
        <v>0</v>
      </c>
      <c r="E11" s="8">
        <f>Tabla52[[#This Row],[Eje2016 S/]]/D$45</f>
        <v>0</v>
      </c>
    </row>
    <row r="12" spans="1:8" ht="15" customHeight="1">
      <c r="A12" s="7" t="s">
        <v>31</v>
      </c>
      <c r="B12" s="1">
        <v>350</v>
      </c>
      <c r="C12" s="8">
        <f>Tabla52[[#This Row],[PIM2016 S/]]/B$45</f>
        <v>1.2833708505411974E-4</v>
      </c>
      <c r="D12" s="1">
        <v>0</v>
      </c>
      <c r="E12" s="8">
        <f>Tabla52[[#This Row],[Eje2016 S/]]/D$45</f>
        <v>0</v>
      </c>
    </row>
    <row r="13" spans="1:8" ht="15" customHeight="1">
      <c r="A13" s="7" t="s">
        <v>24</v>
      </c>
      <c r="B13" s="1">
        <v>2500</v>
      </c>
      <c r="C13" s="8">
        <f>Tabla52[[#This Row],[PIM2016 S/]]/B$45</f>
        <v>9.1669346467228394E-4</v>
      </c>
      <c r="D13" s="1">
        <v>0</v>
      </c>
      <c r="E13" s="8">
        <f>Tabla52[[#This Row],[Eje2016 S/]]/D$45</f>
        <v>0</v>
      </c>
    </row>
    <row r="14" spans="1:8" ht="15" customHeight="1">
      <c r="A14" s="7" t="s">
        <v>8</v>
      </c>
      <c r="B14" s="1">
        <v>108752</v>
      </c>
      <c r="C14" s="8">
        <f>Tabla52[[#This Row],[PIM2016 S/]]/B$45</f>
        <v>3.9876899068016086E-2</v>
      </c>
      <c r="D14" s="1">
        <v>47653</v>
      </c>
      <c r="E14" s="8">
        <f>Tabla52[[#This Row],[Eje2016 S/]]/D$45</f>
        <v>5.6492426460738161E-2</v>
      </c>
    </row>
    <row r="15" spans="1:8" ht="15" customHeight="1">
      <c r="A15" s="7" t="s">
        <v>3</v>
      </c>
      <c r="B15" s="1">
        <v>87884</v>
      </c>
      <c r="C15" s="8">
        <f>Tabla52[[#This Row],[PIM2016 S/]]/B$45</f>
        <v>3.2225075379703601E-2</v>
      </c>
      <c r="D15" s="1">
        <v>13653</v>
      </c>
      <c r="E15" s="8">
        <f>Tabla52[[#This Row],[Eje2016 S/]]/D$45</f>
        <v>1.6185572754463688E-2</v>
      </c>
    </row>
    <row r="16" spans="1:8" ht="15" customHeight="1">
      <c r="A16" s="7" t="s">
        <v>26</v>
      </c>
      <c r="B16" s="1">
        <v>48</v>
      </c>
      <c r="C16" s="8">
        <f>Tabla52[[#This Row],[PIM2016 S/]]/B$45</f>
        <v>1.760051452170785E-5</v>
      </c>
      <c r="D16" s="1">
        <v>0</v>
      </c>
      <c r="E16" s="8">
        <f>Tabla52[[#This Row],[Eje2016 S/]]/D$45</f>
        <v>0</v>
      </c>
    </row>
    <row r="17" spans="1:5" ht="15" customHeight="1">
      <c r="A17" s="7" t="s">
        <v>36</v>
      </c>
      <c r="B17" s="1">
        <v>5800</v>
      </c>
      <c r="C17" s="8">
        <f>Tabla52[[#This Row],[PIM2016 S/]]/B$45</f>
        <v>2.1267288380396989E-3</v>
      </c>
      <c r="D17" s="1">
        <v>5800</v>
      </c>
      <c r="E17" s="8">
        <f>Tabla52[[#This Row],[Eje2016 S/]]/D$45</f>
        <v>6.875875044011528E-3</v>
      </c>
    </row>
    <row r="18" spans="1:5" ht="15" customHeight="1">
      <c r="A18" s="7" t="s">
        <v>32</v>
      </c>
      <c r="B18" s="1">
        <v>1000</v>
      </c>
      <c r="C18" s="8">
        <f>Tabla52[[#This Row],[PIM2016 S/]]/B$45</f>
        <v>3.6667738586891358E-4</v>
      </c>
      <c r="D18" s="1">
        <v>0</v>
      </c>
      <c r="E18" s="8">
        <f>Tabla52[[#This Row],[Eje2016 S/]]/D$45</f>
        <v>0</v>
      </c>
    </row>
    <row r="19" spans="1:5" ht="15" customHeight="1">
      <c r="A19" s="7" t="s">
        <v>1</v>
      </c>
      <c r="B19" s="1">
        <v>394000</v>
      </c>
      <c r="C19" s="8">
        <f>Tabla52[[#This Row],[PIM2016 S/]]/B$45</f>
        <v>0.14447089003235195</v>
      </c>
      <c r="D19" s="1">
        <v>30254</v>
      </c>
      <c r="E19" s="8">
        <f>Tabla52[[#This Row],[Eje2016 S/]]/D$45</f>
        <v>3.5865986824400821E-2</v>
      </c>
    </row>
    <row r="20" spans="1:5" ht="15" customHeight="1">
      <c r="A20" s="7" t="s">
        <v>2</v>
      </c>
      <c r="B20" s="1">
        <v>430070</v>
      </c>
      <c r="C20" s="8">
        <f>Tabla52[[#This Row],[PIM2016 S/]]/B$45</f>
        <v>0.15769694334064366</v>
      </c>
      <c r="D20" s="1">
        <v>3240</v>
      </c>
      <c r="E20" s="8">
        <f>Tabla52[[#This Row],[Eje2016 S/]]/D$45</f>
        <v>3.8410060590685084E-3</v>
      </c>
    </row>
    <row r="21" spans="1:5" ht="15" customHeight="1">
      <c r="A21" s="7" t="s">
        <v>34</v>
      </c>
      <c r="B21" s="1">
        <v>2000</v>
      </c>
      <c r="C21" s="8">
        <f>Tabla52[[#This Row],[PIM2016 S/]]/B$45</f>
        <v>7.3335477173782715E-4</v>
      </c>
      <c r="D21" s="1">
        <v>0</v>
      </c>
      <c r="E21" s="8">
        <f>Tabla52[[#This Row],[Eje2016 S/]]/D$45</f>
        <v>0</v>
      </c>
    </row>
    <row r="22" spans="1:5" ht="15" customHeight="1">
      <c r="A22" s="7" t="s">
        <v>27</v>
      </c>
      <c r="B22" s="1">
        <v>75864</v>
      </c>
      <c r="C22" s="8">
        <f>Tabla52[[#This Row],[PIM2016 S/]]/B$45</f>
        <v>2.781761320155926E-2</v>
      </c>
      <c r="D22" s="1">
        <v>44862</v>
      </c>
      <c r="E22" s="8">
        <f>Tabla52[[#This Row],[Eje2016 S/]]/D$45</f>
        <v>5.3183707969731923E-2</v>
      </c>
    </row>
    <row r="23" spans="1:5" ht="15" customHeight="1">
      <c r="A23" s="7" t="s">
        <v>21</v>
      </c>
      <c r="B23" s="1">
        <v>2000</v>
      </c>
      <c r="C23" s="8">
        <f>Tabla52[[#This Row],[PIM2016 S/]]/B$45</f>
        <v>7.3335477173782715E-4</v>
      </c>
      <c r="D23" s="1">
        <v>0</v>
      </c>
      <c r="E23" s="8">
        <f>Tabla52[[#This Row],[Eje2016 S/]]/D$45</f>
        <v>0</v>
      </c>
    </row>
    <row r="24" spans="1:5" ht="15" customHeight="1">
      <c r="A24" s="7" t="s">
        <v>16</v>
      </c>
      <c r="B24" s="1">
        <v>40120</v>
      </c>
      <c r="C24" s="8">
        <f>Tabla52[[#This Row],[PIM2016 S/]]/B$45</f>
        <v>1.4711096721060812E-2</v>
      </c>
      <c r="D24" s="1">
        <v>18914</v>
      </c>
      <c r="E24" s="8">
        <f>Tabla52[[#This Row],[Eje2016 S/]]/D$45</f>
        <v>2.2422465617661039E-2</v>
      </c>
    </row>
    <row r="25" spans="1:5" ht="15" customHeight="1">
      <c r="A25" s="7" t="s">
        <v>4</v>
      </c>
      <c r="B25" s="1">
        <v>107816</v>
      </c>
      <c r="C25" s="8">
        <f>Tabla52[[#This Row],[PIM2016 S/]]/B$45</f>
        <v>3.9533689034842785E-2</v>
      </c>
      <c r="D25" s="1">
        <v>55052</v>
      </c>
      <c r="E25" s="8">
        <f>Tabla52[[#This Row],[Eje2016 S/]]/D$45</f>
        <v>6.5263909124641833E-2</v>
      </c>
    </row>
    <row r="26" spans="1:5" ht="15" customHeight="1">
      <c r="A26" s="7" t="s">
        <v>38</v>
      </c>
      <c r="B26" s="1">
        <v>5000</v>
      </c>
      <c r="C26" s="8">
        <f>Tabla52[[#This Row],[PIM2016 S/]]/B$45</f>
        <v>1.8333869293445679E-3</v>
      </c>
      <c r="D26" s="1">
        <v>0</v>
      </c>
      <c r="E26" s="8">
        <f>Tabla52[[#This Row],[Eje2016 S/]]/D$45</f>
        <v>0</v>
      </c>
    </row>
    <row r="27" spans="1:5" ht="15" customHeight="1">
      <c r="A27" s="7" t="s">
        <v>13</v>
      </c>
      <c r="B27" s="1">
        <v>124402</v>
      </c>
      <c r="C27" s="8">
        <f>Tabla52[[#This Row],[PIM2016 S/]]/B$45</f>
        <v>4.5615400156864584E-2</v>
      </c>
      <c r="D27" s="1">
        <v>20190</v>
      </c>
      <c r="E27" s="8">
        <f>Tabla52[[#This Row],[Eje2016 S/]]/D$45</f>
        <v>2.3935158127343578E-2</v>
      </c>
    </row>
    <row r="28" spans="1:5" ht="15" customHeight="1">
      <c r="A28" s="7" t="s">
        <v>9</v>
      </c>
      <c r="B28" s="1">
        <v>185000</v>
      </c>
      <c r="C28" s="8">
        <f>Tabla52[[#This Row],[PIM2016 S/]]/B$45</f>
        <v>6.7835316385749009E-2</v>
      </c>
      <c r="D28" s="1">
        <v>140753</v>
      </c>
      <c r="E28" s="8">
        <f>Tabla52[[#This Row],[Eje2016 S/]]/D$45</f>
        <v>0.16686207587409563</v>
      </c>
    </row>
    <row r="29" spans="1:5" ht="15" customHeight="1">
      <c r="A29" s="7" t="s">
        <v>28</v>
      </c>
      <c r="B29" s="1">
        <v>68880</v>
      </c>
      <c r="C29" s="8">
        <f>Tabla52[[#This Row],[PIM2016 S/]]/B$45</f>
        <v>2.5256738338650768E-2</v>
      </c>
      <c r="D29" s="1">
        <v>50364</v>
      </c>
      <c r="E29" s="8">
        <f>Tabla52[[#This Row],[Eje2016 S/]]/D$45</f>
        <v>5.9706305295964927E-2</v>
      </c>
    </row>
    <row r="30" spans="1:5" ht="15" customHeight="1">
      <c r="A30" s="7" t="s">
        <v>11</v>
      </c>
      <c r="B30" s="1">
        <v>10000</v>
      </c>
      <c r="C30" s="8">
        <f>Tabla52[[#This Row],[PIM2016 S/]]/B$45</f>
        <v>3.6667738586891358E-3</v>
      </c>
      <c r="D30" s="1">
        <v>0</v>
      </c>
      <c r="E30" s="8">
        <f>Tabla52[[#This Row],[Eje2016 S/]]/D$45</f>
        <v>0</v>
      </c>
    </row>
    <row r="31" spans="1:5" ht="15" customHeight="1">
      <c r="A31" s="7" t="s">
        <v>23</v>
      </c>
      <c r="B31" s="1">
        <v>23860</v>
      </c>
      <c r="C31" s="8">
        <f>Tabla52[[#This Row],[PIM2016 S/]]/B$45</f>
        <v>8.7489224268322771E-3</v>
      </c>
      <c r="D31" s="1">
        <v>7984</v>
      </c>
      <c r="E31" s="8">
        <f>Tabla52[[#This Row],[Eje2016 S/]]/D$45</f>
        <v>9.4649976467910402E-3</v>
      </c>
    </row>
    <row r="32" spans="1:5" ht="15" customHeight="1">
      <c r="A32" s="7" t="s">
        <v>20</v>
      </c>
      <c r="B32" s="1">
        <v>27000</v>
      </c>
      <c r="C32" s="8">
        <f>Tabla52[[#This Row],[PIM2016 S/]]/B$45</f>
        <v>9.9002894184606668E-3</v>
      </c>
      <c r="D32" s="1">
        <v>13845</v>
      </c>
      <c r="E32" s="8">
        <f>Tabla52[[#This Row],[Eje2016 S/]]/D$45</f>
        <v>1.6413187928334416E-2</v>
      </c>
    </row>
    <row r="33" spans="1:5" ht="15" customHeight="1">
      <c r="A33" s="7" t="s">
        <v>33</v>
      </c>
      <c r="B33" s="1">
        <v>36700</v>
      </c>
      <c r="C33" s="8">
        <f>Tabla52[[#This Row],[PIM2016 S/]]/B$45</f>
        <v>1.3457060061389128E-2</v>
      </c>
      <c r="D33" s="1">
        <v>9978</v>
      </c>
      <c r="E33" s="8">
        <f>Tabla52[[#This Row],[Eje2016 S/]]/D$45</f>
        <v>1.1828876067094315E-2</v>
      </c>
    </row>
    <row r="34" spans="1:5" ht="15" customHeight="1">
      <c r="A34" s="7" t="s">
        <v>6</v>
      </c>
      <c r="B34" s="1">
        <v>94645</v>
      </c>
      <c r="C34" s="8">
        <f>Tabla52[[#This Row],[PIM2016 S/]]/B$45</f>
        <v>3.4704181185563322E-2</v>
      </c>
      <c r="D34" s="1">
        <v>22891</v>
      </c>
      <c r="E34" s="8">
        <f>Tabla52[[#This Row],[Eje2016 S/]]/D$45</f>
        <v>2.713718200559791E-2</v>
      </c>
    </row>
    <row r="35" spans="1:5" ht="15" customHeight="1">
      <c r="A35" s="7" t="s">
        <v>12</v>
      </c>
      <c r="B35" s="1">
        <v>20640</v>
      </c>
      <c r="C35" s="8">
        <f>Tabla52[[#This Row],[PIM2016 S/]]/B$45</f>
        <v>7.5682212443343756E-3</v>
      </c>
      <c r="D35" s="1">
        <v>20600</v>
      </c>
      <c r="E35" s="8">
        <f>Tabla52[[#This Row],[Eje2016 S/]]/D$45</f>
        <v>2.4421211363213357E-2</v>
      </c>
    </row>
    <row r="36" spans="1:5" ht="15" customHeight="1">
      <c r="A36" s="7" t="s">
        <v>19</v>
      </c>
      <c r="B36" s="1">
        <v>20639</v>
      </c>
      <c r="C36" s="8">
        <f>Tabla52[[#This Row],[PIM2016 S/]]/B$45</f>
        <v>7.567854566948507E-3</v>
      </c>
      <c r="D36" s="1">
        <v>1139</v>
      </c>
      <c r="E36" s="8">
        <f>Tabla52[[#This Row],[Eje2016 S/]]/D$45</f>
        <v>1.3502795991601948E-3</v>
      </c>
    </row>
    <row r="37" spans="1:5" s="2" customFormat="1" ht="15" customHeight="1">
      <c r="A37" s="7" t="s">
        <v>18</v>
      </c>
      <c r="B37" s="1">
        <v>12600</v>
      </c>
      <c r="C37" s="8">
        <f>Tabla52[[#This Row],[PIM2016 S/]]/B$45</f>
        <v>4.6201350619483111E-3</v>
      </c>
      <c r="D37" s="1">
        <v>12000</v>
      </c>
      <c r="E37" s="8">
        <f>Tabla52[[#This Row],[Eje2016 S/]]/D$45</f>
        <v>1.4225948366920402E-2</v>
      </c>
    </row>
    <row r="38" spans="1:5">
      <c r="A38" s="7" t="s">
        <v>37</v>
      </c>
      <c r="B38" s="1">
        <v>3630</v>
      </c>
      <c r="C38" s="8">
        <f>Tabla52[[#This Row],[PIM2016 S/]]/B$45</f>
        <v>1.3310389107041563E-3</v>
      </c>
      <c r="D38" s="1">
        <v>0</v>
      </c>
      <c r="E38" s="8">
        <f>Tabla52[[#This Row],[Eje2016 S/]]/D$45</f>
        <v>0</v>
      </c>
    </row>
    <row r="39" spans="1:5">
      <c r="A39" s="7" t="s">
        <v>30</v>
      </c>
      <c r="B39" s="1">
        <v>8300</v>
      </c>
      <c r="C39" s="8">
        <f>Tabla52[[#This Row],[PIM2016 S/]]/B$45</f>
        <v>3.0434223027119827E-3</v>
      </c>
      <c r="D39" s="1">
        <v>4440</v>
      </c>
      <c r="E39" s="8">
        <f>Tabla52[[#This Row],[Eje2016 S/]]/D$45</f>
        <v>5.2636008957605484E-3</v>
      </c>
    </row>
    <row r="40" spans="1:5">
      <c r="A40" s="7" t="s">
        <v>10</v>
      </c>
      <c r="B40" s="1">
        <v>15271</v>
      </c>
      <c r="C40" s="8">
        <f>Tabla52[[#This Row],[PIM2016 S/]]/B$45</f>
        <v>5.599530359604179E-3</v>
      </c>
      <c r="D40" s="1">
        <v>0</v>
      </c>
      <c r="E40" s="8">
        <f>Tabla52[[#This Row],[Eje2016 S/]]/D$45</f>
        <v>0</v>
      </c>
    </row>
    <row r="41" spans="1:5">
      <c r="A41" s="7" t="s">
        <v>22</v>
      </c>
      <c r="B41" s="1">
        <v>10000</v>
      </c>
      <c r="C41" s="8">
        <f>Tabla52[[#This Row],[PIM2016 S/]]/B$45</f>
        <v>3.6667738586891358E-3</v>
      </c>
      <c r="D41" s="1">
        <v>10000</v>
      </c>
      <c r="E41" s="8">
        <f>Tabla52[[#This Row],[Eje2016 S/]]/D$45</f>
        <v>1.1854956972433668E-2</v>
      </c>
    </row>
    <row r="42" spans="1:5">
      <c r="A42" s="7" t="s">
        <v>25</v>
      </c>
      <c r="B42" s="1">
        <v>4000</v>
      </c>
      <c r="C42" s="8">
        <f>Tabla52[[#This Row],[PIM2016 S/]]/B$45</f>
        <v>1.4667095434756543E-3</v>
      </c>
      <c r="D42" s="1">
        <v>1800</v>
      </c>
      <c r="E42" s="8">
        <f>Tabla52[[#This Row],[Eje2016 S/]]/D$45</f>
        <v>2.1338922550380602E-3</v>
      </c>
    </row>
    <row r="43" spans="1:5">
      <c r="A43" s="7" t="s">
        <v>17</v>
      </c>
      <c r="B43" s="1">
        <v>52928</v>
      </c>
      <c r="C43" s="8">
        <f>Tabla52[[#This Row],[PIM2016 S/]]/B$45</f>
        <v>1.9407500679269857E-2</v>
      </c>
      <c r="D43" s="1">
        <v>10890</v>
      </c>
      <c r="E43" s="8">
        <f>Tabla52[[#This Row],[Eje2016 S/]]/D$45</f>
        <v>1.2910048142980265E-2</v>
      </c>
    </row>
    <row r="44" spans="1:5">
      <c r="A44" s="7" t="s">
        <v>7</v>
      </c>
      <c r="B44" s="1">
        <v>632842</v>
      </c>
      <c r="C44" s="8">
        <f>Tabla52[[#This Row],[PIM2016 S/]]/B$45</f>
        <v>0.23204885022805499</v>
      </c>
      <c r="D44" s="1">
        <v>288051</v>
      </c>
      <c r="E44" s="8">
        <f>Tabla52[[#This Row],[Eje2016 S/]]/D$45</f>
        <v>0.34148322108664908</v>
      </c>
    </row>
    <row r="45" spans="1:5" s="12" customFormat="1">
      <c r="A45" s="9" t="s">
        <v>35</v>
      </c>
      <c r="B45" s="10">
        <v>2727193</v>
      </c>
      <c r="C45" s="11">
        <f>Tabla52[[#This Row],[PIM2016 S/]]/B$45</f>
        <v>1</v>
      </c>
      <c r="D45" s="10">
        <v>843529</v>
      </c>
      <c r="E45" s="11">
        <f>Tabla52[[#This Row],[Eje2016 S/]]/D$45</f>
        <v>1</v>
      </c>
    </row>
    <row r="47" spans="1:5" ht="34.5">
      <c r="A47" s="13" t="s">
        <v>45</v>
      </c>
    </row>
  </sheetData>
  <mergeCells count="4">
    <mergeCell ref="A3:E3"/>
    <mergeCell ref="A4:E4"/>
    <mergeCell ref="A5:E5"/>
    <mergeCell ref="A6:E6"/>
  </mergeCells>
  <pageMargins left="0.75" right="0.75" top="1" bottom="1" header="1" footer="1"/>
  <pageSetup paperSize="9" orientation="landscape" horizontalDpi="0" verticalDpi="0" r:id="rId1"/>
  <headerFooter>
    <oddHeader>&amp;L&amp;C&amp;R</oddHeader>
    <oddFooter>&amp;L&amp;C&amp;R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TUMBES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Richard Fernando Villarreal Pinillos</cp:lastModifiedBy>
  <cp:lastPrinted>2016-04-29T15:43:18Z</cp:lastPrinted>
  <dcterms:created xsi:type="dcterms:W3CDTF">2016-03-28T18:24:03Z</dcterms:created>
  <dcterms:modified xsi:type="dcterms:W3CDTF">2016-04-29T15:43:34Z</dcterms:modified>
</cp:coreProperties>
</file>