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GERMAN\Desktop\METRADOS TUMBES\EXTERIORES\"/>
    </mc:Choice>
  </mc:AlternateContent>
  <xr:revisionPtr revIDLastSave="0" documentId="13_ncr:1_{315E0F76-9889-4465-8B5B-B058220DDDE8}" xr6:coauthVersionLast="47" xr6:coauthVersionMax="47" xr10:uidLastSave="{00000000-0000-0000-0000-000000000000}"/>
  <bookViews>
    <workbookView xWindow="9600" yWindow="855" windowWidth="11790" windowHeight="11100" firstSheet="1" activeTab="3" xr2:uid="{00000000-000D-0000-FFFF-FFFF00000000}"/>
  </bookViews>
  <sheets>
    <sheet name="ESCALERAS" sheetId="83" r:id="rId1"/>
    <sheet name="CANALETA" sheetId="81" r:id="rId2"/>
    <sheet name="SARDINEL" sheetId="59" r:id="rId3"/>
    <sheet name="PAVIMENTO" sheetId="70" r:id="rId4"/>
  </sheets>
  <definedNames>
    <definedName name="_xlnm.Print_Titles" localSheetId="3">PAVIMENTO!$1:$14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07" i="81" l="1"/>
  <c r="O106" i="81"/>
  <c r="S101" i="81"/>
  <c r="R101" i="81"/>
  <c r="Q101" i="81"/>
  <c r="P101" i="81"/>
  <c r="N101" i="81"/>
  <c r="M101" i="81"/>
  <c r="O101" i="81" s="1"/>
  <c r="T101" i="81" s="1"/>
  <c r="S96" i="81"/>
  <c r="R96" i="81"/>
  <c r="Q96" i="81"/>
  <c r="P96" i="81"/>
  <c r="N96" i="81"/>
  <c r="M96" i="81"/>
  <c r="O96" i="81" s="1"/>
  <c r="T96" i="81" s="1"/>
  <c r="S92" i="81"/>
  <c r="R92" i="81"/>
  <c r="Q92" i="81"/>
  <c r="P92" i="81"/>
  <c r="N92" i="81"/>
  <c r="M92" i="81"/>
  <c r="O92" i="81" s="1"/>
  <c r="T92" i="81" s="1"/>
  <c r="S87" i="81"/>
  <c r="R87" i="81"/>
  <c r="Q87" i="81"/>
  <c r="P87" i="81"/>
  <c r="N87" i="81"/>
  <c r="M87" i="81"/>
  <c r="O87" i="81" s="1"/>
  <c r="T87" i="81" s="1"/>
  <c r="S83" i="81"/>
  <c r="R83" i="81"/>
  <c r="Q83" i="81"/>
  <c r="P83" i="81"/>
  <c r="N83" i="81"/>
  <c r="M83" i="81"/>
  <c r="O83" i="81" s="1"/>
  <c r="T83" i="81" s="1"/>
  <c r="S78" i="81"/>
  <c r="R78" i="81"/>
  <c r="Q78" i="81"/>
  <c r="P78" i="81"/>
  <c r="N78" i="81"/>
  <c r="M78" i="81"/>
  <c r="O78" i="81" s="1"/>
  <c r="T78" i="81" s="1"/>
  <c r="S74" i="81"/>
  <c r="R74" i="81"/>
  <c r="Q74" i="81"/>
  <c r="P74" i="81"/>
  <c r="N74" i="81"/>
  <c r="M74" i="81"/>
  <c r="O74" i="81" s="1"/>
  <c r="T74" i="81" s="1"/>
  <c r="S69" i="81"/>
  <c r="R69" i="81"/>
  <c r="Q69" i="81"/>
  <c r="P69" i="81"/>
  <c r="N69" i="81"/>
  <c r="M69" i="81"/>
  <c r="O69" i="81" s="1"/>
  <c r="T69" i="81" s="1"/>
  <c r="S65" i="81"/>
  <c r="R65" i="81"/>
  <c r="Q65" i="81"/>
  <c r="P65" i="81"/>
  <c r="N65" i="81"/>
  <c r="M65" i="81"/>
  <c r="O65" i="81" s="1"/>
  <c r="T65" i="81" s="1"/>
  <c r="S60" i="81"/>
  <c r="R60" i="81"/>
  <c r="Q60" i="81"/>
  <c r="P60" i="81"/>
  <c r="N60" i="81"/>
  <c r="M60" i="81"/>
  <c r="O60" i="81" s="1"/>
  <c r="T60" i="81" s="1"/>
  <c r="S56" i="81"/>
  <c r="R56" i="81"/>
  <c r="Q56" i="81"/>
  <c r="P56" i="81"/>
  <c r="N56" i="81"/>
  <c r="M56" i="81"/>
  <c r="O56" i="81" s="1"/>
  <c r="T56" i="81" s="1"/>
  <c r="S51" i="81"/>
  <c r="R51" i="81"/>
  <c r="Q51" i="81"/>
  <c r="P51" i="81"/>
  <c r="N51" i="81"/>
  <c r="M51" i="81"/>
  <c r="O51" i="81" s="1"/>
  <c r="T51" i="81" s="1"/>
  <c r="S47" i="81"/>
  <c r="R47" i="81"/>
  <c r="Q47" i="81"/>
  <c r="P47" i="81"/>
  <c r="N47" i="81"/>
  <c r="M47" i="81"/>
  <c r="O47" i="81" s="1"/>
  <c r="T47" i="81" s="1"/>
  <c r="S42" i="81"/>
  <c r="R42" i="81"/>
  <c r="Q42" i="81"/>
  <c r="P42" i="81"/>
  <c r="N42" i="81"/>
  <c r="M42" i="81"/>
  <c r="O42" i="81" s="1"/>
  <c r="T42" i="81" s="1"/>
  <c r="S38" i="81"/>
  <c r="R38" i="81"/>
  <c r="Q38" i="81"/>
  <c r="P38" i="81"/>
  <c r="N38" i="81"/>
  <c r="M38" i="81"/>
  <c r="O38" i="81" s="1"/>
  <c r="T38" i="81" s="1"/>
  <c r="S33" i="81"/>
  <c r="R33" i="81"/>
  <c r="Q33" i="81"/>
  <c r="P33" i="81"/>
  <c r="N33" i="81"/>
  <c r="M33" i="81"/>
  <c r="O33" i="81" s="1"/>
  <c r="T33" i="81" s="1"/>
  <c r="S29" i="81"/>
  <c r="R29" i="81"/>
  <c r="Q29" i="81"/>
  <c r="P29" i="81"/>
  <c r="N29" i="81"/>
  <c r="M29" i="81"/>
  <c r="O29" i="81" s="1"/>
  <c r="T29" i="81" s="1"/>
  <c r="S24" i="81"/>
  <c r="R24" i="81"/>
  <c r="Q24" i="81"/>
  <c r="P24" i="81"/>
  <c r="N24" i="81"/>
  <c r="M24" i="81"/>
  <c r="O24" i="81" s="1"/>
  <c r="T24" i="81" s="1"/>
  <c r="S203" i="59"/>
  <c r="R203" i="59"/>
  <c r="Q203" i="59"/>
  <c r="P203" i="59"/>
  <c r="N203" i="59"/>
  <c r="M203" i="59"/>
  <c r="O203" i="59" s="1"/>
  <c r="T203" i="59" s="1"/>
  <c r="S199" i="59"/>
  <c r="R199" i="59"/>
  <c r="Q199" i="59"/>
  <c r="P199" i="59"/>
  <c r="N199" i="59"/>
  <c r="M199" i="59"/>
  <c r="O199" i="59" s="1"/>
  <c r="T199" i="59" s="1"/>
  <c r="S195" i="59"/>
  <c r="R195" i="59"/>
  <c r="Q195" i="59"/>
  <c r="P195" i="59"/>
  <c r="N195" i="59"/>
  <c r="M195" i="59"/>
  <c r="O195" i="59" s="1"/>
  <c r="T195" i="59" s="1"/>
  <c r="S191" i="59"/>
  <c r="R191" i="59"/>
  <c r="Q191" i="59"/>
  <c r="P191" i="59"/>
  <c r="N191" i="59"/>
  <c r="M191" i="59"/>
  <c r="O191" i="59" s="1"/>
  <c r="T191" i="59" s="1"/>
  <c r="S187" i="59"/>
  <c r="R187" i="59"/>
  <c r="Q187" i="59"/>
  <c r="P187" i="59"/>
  <c r="N187" i="59"/>
  <c r="M187" i="59"/>
  <c r="O187" i="59" s="1"/>
  <c r="T187" i="59" s="1"/>
  <c r="S183" i="59"/>
  <c r="R183" i="59"/>
  <c r="Q183" i="59"/>
  <c r="P183" i="59"/>
  <c r="N183" i="59"/>
  <c r="M183" i="59"/>
  <c r="O183" i="59" s="1"/>
  <c r="T183" i="59" s="1"/>
  <c r="S179" i="59"/>
  <c r="R179" i="59"/>
  <c r="Q179" i="59"/>
  <c r="P179" i="59"/>
  <c r="N179" i="59"/>
  <c r="M179" i="59"/>
  <c r="O179" i="59" s="1"/>
  <c r="T179" i="59" s="1"/>
  <c r="S175" i="59"/>
  <c r="R175" i="59"/>
  <c r="Q175" i="59"/>
  <c r="P175" i="59"/>
  <c r="N175" i="59"/>
  <c r="M175" i="59"/>
  <c r="O175" i="59" s="1"/>
  <c r="T175" i="59" s="1"/>
  <c r="S171" i="59"/>
  <c r="R171" i="59"/>
  <c r="Q171" i="59"/>
  <c r="P171" i="59"/>
  <c r="N171" i="59"/>
  <c r="M171" i="59"/>
  <c r="O171" i="59" s="1"/>
  <c r="T171" i="59" s="1"/>
  <c r="S167" i="59"/>
  <c r="R167" i="59"/>
  <c r="Q167" i="59"/>
  <c r="P167" i="59"/>
  <c r="N167" i="59"/>
  <c r="M167" i="59"/>
  <c r="O167" i="59" s="1"/>
  <c r="T167" i="59" s="1"/>
  <c r="S163" i="59"/>
  <c r="R163" i="59"/>
  <c r="Q163" i="59"/>
  <c r="P163" i="59"/>
  <c r="N163" i="59"/>
  <c r="M163" i="59"/>
  <c r="O163" i="59" s="1"/>
  <c r="T163" i="59" s="1"/>
  <c r="S159" i="59"/>
  <c r="R159" i="59"/>
  <c r="Q159" i="59"/>
  <c r="P159" i="59"/>
  <c r="N159" i="59"/>
  <c r="M159" i="59"/>
  <c r="O159" i="59" s="1"/>
  <c r="T159" i="59" s="1"/>
  <c r="S155" i="59"/>
  <c r="R155" i="59"/>
  <c r="Q155" i="59"/>
  <c r="P155" i="59"/>
  <c r="N155" i="59"/>
  <c r="M155" i="59"/>
  <c r="O155" i="59" s="1"/>
  <c r="T155" i="59" s="1"/>
  <c r="S151" i="59"/>
  <c r="R151" i="59"/>
  <c r="Q151" i="59"/>
  <c r="P151" i="59"/>
  <c r="N151" i="59"/>
  <c r="M151" i="59"/>
  <c r="O151" i="59" s="1"/>
  <c r="T151" i="59" s="1"/>
  <c r="S147" i="59"/>
  <c r="R147" i="59"/>
  <c r="Q147" i="59"/>
  <c r="P147" i="59"/>
  <c r="N147" i="59"/>
  <c r="M147" i="59"/>
  <c r="O147" i="59" s="1"/>
  <c r="T147" i="59" s="1"/>
  <c r="S143" i="59"/>
  <c r="R143" i="59"/>
  <c r="Q143" i="59"/>
  <c r="P143" i="59"/>
  <c r="N143" i="59"/>
  <c r="M143" i="59"/>
  <c r="O143" i="59" s="1"/>
  <c r="T143" i="59" s="1"/>
  <c r="S139" i="59"/>
  <c r="R139" i="59"/>
  <c r="Q139" i="59"/>
  <c r="P139" i="59"/>
  <c r="N139" i="59"/>
  <c r="M139" i="59"/>
  <c r="O139" i="59" s="1"/>
  <c r="T139" i="59" s="1"/>
  <c r="S135" i="59"/>
  <c r="R135" i="59"/>
  <c r="Q135" i="59"/>
  <c r="P135" i="59"/>
  <c r="N135" i="59"/>
  <c r="M135" i="59"/>
  <c r="O135" i="59" s="1"/>
  <c r="T135" i="59" s="1"/>
  <c r="S131" i="59"/>
  <c r="R131" i="59"/>
  <c r="Q131" i="59"/>
  <c r="P131" i="59"/>
  <c r="N131" i="59"/>
  <c r="M131" i="59"/>
  <c r="O131" i="59" s="1"/>
  <c r="T131" i="59" s="1"/>
  <c r="S127" i="59"/>
  <c r="R127" i="59"/>
  <c r="Q127" i="59"/>
  <c r="P127" i="59"/>
  <c r="N127" i="59"/>
  <c r="M127" i="59"/>
  <c r="O127" i="59" s="1"/>
  <c r="T127" i="59" s="1"/>
  <c r="S123" i="59"/>
  <c r="R123" i="59"/>
  <c r="Q123" i="59"/>
  <c r="P123" i="59"/>
  <c r="N123" i="59"/>
  <c r="M123" i="59"/>
  <c r="O123" i="59" s="1"/>
  <c r="T123" i="59" s="1"/>
  <c r="S119" i="59"/>
  <c r="R119" i="59"/>
  <c r="Q119" i="59"/>
  <c r="P119" i="59"/>
  <c r="N119" i="59"/>
  <c r="M119" i="59"/>
  <c r="O119" i="59" s="1"/>
  <c r="T119" i="59" s="1"/>
  <c r="S115" i="59"/>
  <c r="R115" i="59"/>
  <c r="Q115" i="59"/>
  <c r="P115" i="59"/>
  <c r="N115" i="59"/>
  <c r="M115" i="59"/>
  <c r="O115" i="59" s="1"/>
  <c r="T115" i="59" s="1"/>
  <c r="S111" i="59"/>
  <c r="R111" i="59"/>
  <c r="Q111" i="59"/>
  <c r="P111" i="59"/>
  <c r="N111" i="59"/>
  <c r="M111" i="59"/>
  <c r="O111" i="59" s="1"/>
  <c r="T111" i="59" s="1"/>
  <c r="S107" i="59"/>
  <c r="R107" i="59"/>
  <c r="Q107" i="59"/>
  <c r="P107" i="59"/>
  <c r="N107" i="59"/>
  <c r="M107" i="59"/>
  <c r="O107" i="59" s="1"/>
  <c r="T107" i="59" s="1"/>
  <c r="S103" i="59"/>
  <c r="R103" i="59"/>
  <c r="Q103" i="59"/>
  <c r="P103" i="59"/>
  <c r="N103" i="59"/>
  <c r="M103" i="59"/>
  <c r="O103" i="59" s="1"/>
  <c r="T103" i="59" s="1"/>
  <c r="S99" i="59"/>
  <c r="R99" i="59"/>
  <c r="Q99" i="59"/>
  <c r="P99" i="59"/>
  <c r="N99" i="59"/>
  <c r="M99" i="59"/>
  <c r="O99" i="59" s="1"/>
  <c r="T99" i="59" s="1"/>
  <c r="S95" i="59"/>
  <c r="R95" i="59"/>
  <c r="Q95" i="59"/>
  <c r="P95" i="59"/>
  <c r="N95" i="59"/>
  <c r="M95" i="59"/>
  <c r="O95" i="59" s="1"/>
  <c r="T95" i="59" s="1"/>
  <c r="S91" i="59"/>
  <c r="R91" i="59"/>
  <c r="Q91" i="59"/>
  <c r="P91" i="59"/>
  <c r="N91" i="59"/>
  <c r="M91" i="59"/>
  <c r="O91" i="59" s="1"/>
  <c r="T91" i="59" s="1"/>
  <c r="S87" i="59"/>
  <c r="R87" i="59"/>
  <c r="Q87" i="59"/>
  <c r="P87" i="59"/>
  <c r="N87" i="59"/>
  <c r="M87" i="59"/>
  <c r="O87" i="59" s="1"/>
  <c r="T87" i="59" s="1"/>
  <c r="S83" i="59"/>
  <c r="R83" i="59"/>
  <c r="Q83" i="59"/>
  <c r="P83" i="59"/>
  <c r="N83" i="59"/>
  <c r="M83" i="59"/>
  <c r="O83" i="59" s="1"/>
  <c r="T83" i="59" s="1"/>
  <c r="S79" i="59"/>
  <c r="R79" i="59"/>
  <c r="Q79" i="59"/>
  <c r="P79" i="59"/>
  <c r="N79" i="59"/>
  <c r="M79" i="59"/>
  <c r="O79" i="59" s="1"/>
  <c r="T79" i="59" s="1"/>
  <c r="S75" i="59"/>
  <c r="R75" i="59"/>
  <c r="Q75" i="59"/>
  <c r="P75" i="59"/>
  <c r="N75" i="59"/>
  <c r="M75" i="59"/>
  <c r="O75" i="59" s="1"/>
  <c r="T75" i="59" s="1"/>
  <c r="S71" i="59"/>
  <c r="R71" i="59"/>
  <c r="Q71" i="59"/>
  <c r="P71" i="59"/>
  <c r="N71" i="59"/>
  <c r="M71" i="59"/>
  <c r="O71" i="59" s="1"/>
  <c r="T71" i="59" s="1"/>
  <c r="S67" i="59"/>
  <c r="R67" i="59"/>
  <c r="Q67" i="59"/>
  <c r="P67" i="59"/>
  <c r="N67" i="59"/>
  <c r="M67" i="59"/>
  <c r="O67" i="59" s="1"/>
  <c r="T67" i="59" s="1"/>
  <c r="S63" i="59"/>
  <c r="R63" i="59"/>
  <c r="Q63" i="59"/>
  <c r="P63" i="59"/>
  <c r="N63" i="59"/>
  <c r="M63" i="59"/>
  <c r="O63" i="59" s="1"/>
  <c r="T63" i="59" s="1"/>
  <c r="S59" i="59"/>
  <c r="R59" i="59"/>
  <c r="Q59" i="59"/>
  <c r="P59" i="59"/>
  <c r="N59" i="59"/>
  <c r="M59" i="59"/>
  <c r="O59" i="59" s="1"/>
  <c r="T59" i="59" s="1"/>
  <c r="S55" i="59"/>
  <c r="R55" i="59"/>
  <c r="Q55" i="59"/>
  <c r="P55" i="59"/>
  <c r="N55" i="59"/>
  <c r="M55" i="59"/>
  <c r="O55" i="59" s="1"/>
  <c r="T55" i="59" s="1"/>
  <c r="S51" i="59"/>
  <c r="R51" i="59"/>
  <c r="Q51" i="59"/>
  <c r="P51" i="59"/>
  <c r="N51" i="59"/>
  <c r="M51" i="59"/>
  <c r="O51" i="59" s="1"/>
  <c r="T51" i="59" s="1"/>
  <c r="S47" i="59"/>
  <c r="R47" i="59"/>
  <c r="Q47" i="59"/>
  <c r="P47" i="59"/>
  <c r="N47" i="59"/>
  <c r="M47" i="59"/>
  <c r="O47" i="59" s="1"/>
  <c r="T47" i="59" s="1"/>
  <c r="S43" i="59"/>
  <c r="R43" i="59"/>
  <c r="Q43" i="59"/>
  <c r="P43" i="59"/>
  <c r="N43" i="59"/>
  <c r="M43" i="59"/>
  <c r="O43" i="59" s="1"/>
  <c r="T43" i="59" s="1"/>
  <c r="S39" i="59"/>
  <c r="R39" i="59"/>
  <c r="Q39" i="59"/>
  <c r="P39" i="59"/>
  <c r="N39" i="59"/>
  <c r="M39" i="59"/>
  <c r="O39" i="59" s="1"/>
  <c r="T39" i="59" s="1"/>
  <c r="S35" i="59"/>
  <c r="R35" i="59"/>
  <c r="Q35" i="59"/>
  <c r="P35" i="59"/>
  <c r="N35" i="59"/>
  <c r="M35" i="59"/>
  <c r="O35" i="59" s="1"/>
  <c r="T35" i="59" s="1"/>
  <c r="S31" i="59"/>
  <c r="R31" i="59"/>
  <c r="Q31" i="59"/>
  <c r="P31" i="59"/>
  <c r="N31" i="59"/>
  <c r="M31" i="59"/>
  <c r="O31" i="59" s="1"/>
  <c r="T31" i="59" s="1"/>
  <c r="S27" i="59"/>
  <c r="R27" i="59"/>
  <c r="Q27" i="59"/>
  <c r="P27" i="59"/>
  <c r="N27" i="59"/>
  <c r="M27" i="59"/>
  <c r="O27" i="59" s="1"/>
  <c r="T27" i="59" s="1"/>
  <c r="S23" i="59"/>
  <c r="R23" i="59"/>
  <c r="Q23" i="59"/>
  <c r="P23" i="59"/>
  <c r="N23" i="59"/>
  <c r="M23" i="59"/>
  <c r="O23" i="59" s="1"/>
  <c r="T23" i="59" s="1"/>
  <c r="B3" i="59"/>
  <c r="B3" i="81" s="1"/>
  <c r="P112" i="83"/>
  <c r="O111" i="83"/>
  <c r="S101" i="83"/>
  <c r="R101" i="83"/>
  <c r="Q101" i="83"/>
  <c r="P101" i="83"/>
  <c r="N101" i="83"/>
  <c r="M101" i="83"/>
  <c r="O101" i="83" s="1"/>
  <c r="T101" i="83" s="1"/>
  <c r="S105" i="83"/>
  <c r="R105" i="83"/>
  <c r="Q105" i="83"/>
  <c r="P105" i="83"/>
  <c r="N105" i="83"/>
  <c r="M105" i="83"/>
  <c r="O105" i="83" s="1"/>
  <c r="T105" i="83" s="1"/>
  <c r="S95" i="83"/>
  <c r="R95" i="83"/>
  <c r="Q95" i="83"/>
  <c r="P95" i="83"/>
  <c r="N95" i="83"/>
  <c r="M95" i="83"/>
  <c r="O95" i="83" s="1"/>
  <c r="T95" i="83" s="1"/>
  <c r="S91" i="83"/>
  <c r="R91" i="83"/>
  <c r="Q91" i="83"/>
  <c r="P91" i="83"/>
  <c r="N91" i="83"/>
  <c r="M91" i="83"/>
  <c r="O91" i="83" s="1"/>
  <c r="T91" i="83" s="1"/>
  <c r="S85" i="83"/>
  <c r="R85" i="83"/>
  <c r="Q85" i="83"/>
  <c r="P85" i="83"/>
  <c r="N85" i="83"/>
  <c r="M85" i="83"/>
  <c r="O85" i="83" s="1"/>
  <c r="T85" i="83" s="1"/>
  <c r="S81" i="83"/>
  <c r="R81" i="83"/>
  <c r="Q81" i="83"/>
  <c r="P81" i="83"/>
  <c r="N81" i="83"/>
  <c r="M81" i="83"/>
  <c r="O81" i="83" s="1"/>
  <c r="T81" i="83" s="1"/>
  <c r="S75" i="83"/>
  <c r="R75" i="83"/>
  <c r="Q75" i="83"/>
  <c r="P75" i="83"/>
  <c r="N75" i="83"/>
  <c r="M75" i="83"/>
  <c r="O75" i="83" s="1"/>
  <c r="T75" i="83" s="1"/>
  <c r="S71" i="83"/>
  <c r="R71" i="83"/>
  <c r="Q71" i="83"/>
  <c r="P71" i="83"/>
  <c r="N71" i="83"/>
  <c r="M71" i="83"/>
  <c r="O71" i="83" s="1"/>
  <c r="T71" i="83" s="1"/>
  <c r="S65" i="83"/>
  <c r="R65" i="83"/>
  <c r="Q65" i="83"/>
  <c r="P65" i="83"/>
  <c r="N65" i="83"/>
  <c r="M65" i="83"/>
  <c r="O65" i="83" s="1"/>
  <c r="T65" i="83" s="1"/>
  <c r="S61" i="83"/>
  <c r="R61" i="83"/>
  <c r="Q61" i="83"/>
  <c r="P61" i="83"/>
  <c r="N61" i="83"/>
  <c r="M61" i="83"/>
  <c r="O61" i="83" s="1"/>
  <c r="T61" i="83" s="1"/>
  <c r="S55" i="83"/>
  <c r="R55" i="83"/>
  <c r="Q55" i="83"/>
  <c r="P55" i="83"/>
  <c r="N55" i="83"/>
  <c r="M55" i="83"/>
  <c r="O55" i="83" s="1"/>
  <c r="T55" i="83" s="1"/>
  <c r="S51" i="83"/>
  <c r="R51" i="83"/>
  <c r="Q51" i="83"/>
  <c r="P51" i="83"/>
  <c r="N51" i="83"/>
  <c r="M51" i="83"/>
  <c r="O51" i="83" s="1"/>
  <c r="T51" i="83" s="1"/>
  <c r="S45" i="83"/>
  <c r="R45" i="83"/>
  <c r="Q45" i="83"/>
  <c r="P45" i="83"/>
  <c r="N45" i="83"/>
  <c r="M45" i="83"/>
  <c r="O45" i="83" s="1"/>
  <c r="T45" i="83" s="1"/>
  <c r="S41" i="83"/>
  <c r="R41" i="83"/>
  <c r="Q41" i="83"/>
  <c r="P41" i="83"/>
  <c r="N41" i="83"/>
  <c r="M41" i="83"/>
  <c r="O41" i="83" s="1"/>
  <c r="T41" i="83" s="1"/>
  <c r="S35" i="83"/>
  <c r="R35" i="83"/>
  <c r="Q35" i="83"/>
  <c r="P35" i="83"/>
  <c r="N35" i="83"/>
  <c r="M35" i="83"/>
  <c r="O35" i="83" s="1"/>
  <c r="T35" i="83" s="1"/>
  <c r="S31" i="83"/>
  <c r="R31" i="83"/>
  <c r="Q31" i="83"/>
  <c r="P31" i="83"/>
  <c r="N31" i="83"/>
  <c r="M31" i="83"/>
  <c r="O31" i="83" s="1"/>
  <c r="T31" i="83" s="1"/>
  <c r="S25" i="83"/>
  <c r="R25" i="83"/>
  <c r="Q25" i="83"/>
  <c r="P25" i="83"/>
  <c r="N25" i="83"/>
  <c r="M25" i="83"/>
  <c r="O25" i="83" s="1"/>
  <c r="T25" i="83" s="1"/>
  <c r="S110" i="83"/>
  <c r="R110" i="83"/>
  <c r="Q110" i="83"/>
  <c r="P110" i="83"/>
  <c r="O110" i="83"/>
  <c r="N110" i="83"/>
  <c r="S21" i="83"/>
  <c r="R21" i="83"/>
  <c r="Q21" i="83"/>
  <c r="N21" i="83"/>
  <c r="M21" i="83"/>
  <c r="O21" i="83" s="1"/>
  <c r="S15" i="83"/>
  <c r="R15" i="83"/>
  <c r="Q15" i="83"/>
  <c r="N15" i="83"/>
  <c r="N111" i="83" s="1"/>
  <c r="M15" i="83"/>
  <c r="O15" i="83" s="1"/>
  <c r="W8" i="83"/>
  <c r="O23" i="70"/>
  <c r="P23" i="70"/>
  <c r="Q23" i="70"/>
  <c r="R23" i="70"/>
  <c r="S23" i="70"/>
  <c r="T23" i="70"/>
  <c r="N23" i="70"/>
  <c r="U24" i="70"/>
  <c r="Q111" i="83" l="1"/>
  <c r="R111" i="83"/>
  <c r="S111" i="83"/>
  <c r="P21" i="83"/>
  <c r="T21" i="83" s="1"/>
  <c r="P15" i="83"/>
  <c r="S105" i="81"/>
  <c r="R105" i="81"/>
  <c r="Q105" i="81"/>
  <c r="P105" i="81"/>
  <c r="O105" i="81"/>
  <c r="N105" i="81"/>
  <c r="S20" i="81"/>
  <c r="R20" i="81"/>
  <c r="Q20" i="81"/>
  <c r="P20" i="81"/>
  <c r="N20" i="81"/>
  <c r="M20" i="81"/>
  <c r="O20" i="81" s="1"/>
  <c r="T20" i="81" s="1"/>
  <c r="S15" i="81"/>
  <c r="R15" i="81"/>
  <c r="Q15" i="81"/>
  <c r="P15" i="81"/>
  <c r="N15" i="81"/>
  <c r="M15" i="81"/>
  <c r="O15" i="81" s="1"/>
  <c r="W8" i="81"/>
  <c r="T15" i="83" l="1"/>
  <c r="T111" i="83" s="1"/>
  <c r="P111" i="83"/>
  <c r="S106" i="81"/>
  <c r="P106" i="81"/>
  <c r="Q106" i="81"/>
  <c r="R106" i="81"/>
  <c r="N106" i="81"/>
  <c r="T15" i="81"/>
  <c r="S19" i="59" l="1"/>
  <c r="R19" i="59"/>
  <c r="Q19" i="59"/>
  <c r="N19" i="59"/>
  <c r="M19" i="59"/>
  <c r="P19" i="59" s="1"/>
  <c r="O19" i="59" l="1"/>
  <c r="T19" i="59" s="1"/>
  <c r="R19" i="70" l="1"/>
  <c r="P19" i="70"/>
  <c r="N19" i="70"/>
  <c r="M19" i="70"/>
  <c r="S19" i="70" s="1"/>
  <c r="P15" i="70"/>
  <c r="N15" i="70"/>
  <c r="M15" i="70"/>
  <c r="R15" i="70" s="1"/>
  <c r="N24" i="70" l="1"/>
  <c r="R24" i="70"/>
  <c r="P24" i="70"/>
  <c r="O15" i="70"/>
  <c r="O19" i="70"/>
  <c r="Q19" i="70"/>
  <c r="Q15" i="70"/>
  <c r="S15" i="70"/>
  <c r="S24" i="70" s="1"/>
  <c r="O24" i="70" l="1"/>
  <c r="Q24" i="70"/>
  <c r="T19" i="70"/>
  <c r="T15" i="70"/>
  <c r="T24" i="70" l="1"/>
  <c r="P25" i="70" s="1"/>
  <c r="U14" i="70"/>
  <c r="S207" i="59" l="1"/>
  <c r="R207" i="59"/>
  <c r="Q207" i="59"/>
  <c r="P207" i="59"/>
  <c r="O207" i="59"/>
  <c r="N207" i="59"/>
  <c r="S15" i="59"/>
  <c r="S208" i="59" s="1"/>
  <c r="R15" i="59"/>
  <c r="R208" i="59" s="1"/>
  <c r="Q15" i="59"/>
  <c r="Q208" i="59" s="1"/>
  <c r="P15" i="59"/>
  <c r="P208" i="59" s="1"/>
  <c r="N15" i="59"/>
  <c r="N208" i="59" s="1"/>
  <c r="M15" i="59"/>
  <c r="O15" i="59" s="1"/>
  <c r="O208" i="59" s="1"/>
  <c r="P209" i="59" s="1"/>
  <c r="W8" i="59"/>
  <c r="T15" i="59" l="1"/>
</calcChain>
</file>

<file path=xl/sharedStrings.xml><?xml version="1.0" encoding="utf-8"?>
<sst xmlns="http://schemas.openxmlformats.org/spreadsheetml/2006/main" count="345" uniqueCount="78">
  <si>
    <t>METRADO DE ACERO</t>
  </si>
  <si>
    <t xml:space="preserve">PROYECTO       :  </t>
  </si>
  <si>
    <t>ESPECIALIDAD :</t>
  </si>
  <si>
    <t>PESO NOMINAL</t>
  </si>
  <si>
    <t>DOMINGO</t>
  </si>
  <si>
    <t xml:space="preserve">LUNES </t>
  </si>
  <si>
    <t>MARTES</t>
  </si>
  <si>
    <t>MIÉRCOLES</t>
  </si>
  <si>
    <t>JUEVES</t>
  </si>
  <si>
    <t>VIERNES</t>
  </si>
  <si>
    <t>SÁBADO</t>
  </si>
  <si>
    <t>Ø Aº</t>
  </si>
  <si>
    <t>Kg/ml</t>
  </si>
  <si>
    <t>Esquema</t>
  </si>
  <si>
    <t>Nº
Veces</t>
  </si>
  <si>
    <t>Nº
Pieza</t>
  </si>
  <si>
    <t>Long
(m)</t>
  </si>
  <si>
    <t>Parcial ACERO (Mts)</t>
  </si>
  <si>
    <t>Parcial
Kg</t>
  </si>
  <si>
    <t>Total
Kg</t>
  </si>
  <si>
    <t>PARTIDA</t>
  </si>
  <si>
    <t>DESCRIPCION</t>
  </si>
  <si>
    <t>RESUMEN DE METRADO DE ACERO</t>
  </si>
  <si>
    <t>TOTAL ACERO (KG DE ACERO)</t>
  </si>
  <si>
    <t xml:space="preserve">TOTAL ACERO </t>
  </si>
  <si>
    <t>ACERO VERTICAL</t>
  </si>
  <si>
    <t>ACERO HORIZONTAL</t>
  </si>
  <si>
    <t>EJE X</t>
  </si>
  <si>
    <t>EJE Y</t>
  </si>
  <si>
    <t>ESTRUCTURAS</t>
  </si>
  <si>
    <t>ACERO INFERIOR</t>
  </si>
  <si>
    <t>ACERO SUPERIOR</t>
  </si>
  <si>
    <t>∅3/8"@.25</t>
  </si>
  <si>
    <t>∅3/8"@.20</t>
  </si>
  <si>
    <t>CANALETAS</t>
  </si>
  <si>
    <t>SARDINEL</t>
  </si>
  <si>
    <t>CERCA A BLOQUE K</t>
  </si>
  <si>
    <t>ACERO DE REFUERZO FY = 4200 KG/CM2 - CANALETAS</t>
  </si>
  <si>
    <t>.</t>
  </si>
  <si>
    <t>ACERO DE REFUERZO FY = 4200 KG/CM2 - SARDINEL</t>
  </si>
  <si>
    <t>∅3/8"@.15</t>
  </si>
  <si>
    <t>ELABORACION DEL EXPEDIENTE TECNICO, EQUIPAMIENTO Y CONTINGENCIA DEL PROYECTO "RECONSTRUCCION DEL HOSPITAL SAUL GARRIDO ROSILLO II-1, DISTRITO DE TUMBES, PROVINCIA DE TUMBES, DEPARTAMENTO DE TUMBES"</t>
  </si>
  <si>
    <t>ESCALERAS</t>
  </si>
  <si>
    <t>ACERO LONGITUDINAL</t>
  </si>
  <si>
    <t>ACERO TRANSVERSAL</t>
  </si>
  <si>
    <t>ESCALERA EXT.1</t>
  </si>
  <si>
    <t>ESCALERA EXT.2</t>
  </si>
  <si>
    <t>ESCALERA EXT.3</t>
  </si>
  <si>
    <t>ESCALERA EXT.4</t>
  </si>
  <si>
    <t>ESCALERA EXT.5</t>
  </si>
  <si>
    <t>ESCALERA EXT.6</t>
  </si>
  <si>
    <t>ESCALERA EXT.7</t>
  </si>
  <si>
    <t>ESCALERA EXT.8</t>
  </si>
  <si>
    <t>ESCALERA EXT.9</t>
  </si>
  <si>
    <t>C5</t>
  </si>
  <si>
    <t>C6</t>
  </si>
  <si>
    <t>C7</t>
  </si>
  <si>
    <t>C8</t>
  </si>
  <si>
    <t>C10</t>
  </si>
  <si>
    <t>C11</t>
  </si>
  <si>
    <t>C12</t>
  </si>
  <si>
    <t>C13</t>
  </si>
  <si>
    <t>C14</t>
  </si>
  <si>
    <t>C18</t>
  </si>
  <si>
    <t>C19</t>
  </si>
  <si>
    <t>1∅3/8"@.15</t>
  </si>
  <si>
    <t>CANALETA PARA TUBERÍAS DE TANQUES GLP Y DIESEL</t>
  </si>
  <si>
    <t>ACERO DE REFUERZO FY = 4200 KG/CM2 - ESCALERA</t>
  </si>
  <si>
    <t>RAMPA VEHICULAR</t>
  </si>
  <si>
    <t>ACERO DE REFUERZO FY = 4200 KG/CM2 - RAMPA VEHICULAR</t>
  </si>
  <si>
    <t>02.03.13</t>
  </si>
  <si>
    <t>02.03.13.03</t>
  </si>
  <si>
    <t>02.03.17</t>
  </si>
  <si>
    <t>02.03.17.03</t>
  </si>
  <si>
    <t>02.03.18.03</t>
  </si>
  <si>
    <t>02.03.18</t>
  </si>
  <si>
    <t>02.03.19</t>
  </si>
  <si>
    <t>02.03.19.03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</si>
</sst>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 _-;\-* #,##0.00\ _ _-;_-* &quot;-&quot;??\ _ _-;_-@_-"/>
    <numFmt numFmtId="165" formatCode="00.00.00"/>
    <numFmt numFmtId="166" formatCode="#\ ?/?&quot;''&quot;"/>
    <numFmt numFmtId="167" formatCode="_(* #,##0.00_);_(* \(#,##0.00\);_(* &quot;&quot;??_);_(@_)"/>
    <numFmt numFmtId="168" formatCode=".00&quot;m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rgb="FF0033CC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0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00B05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/>
      <right/>
      <top/>
      <bottom/>
      <diagonal style="thick">
        <color auto="1"/>
      </diagonal>
    </border>
    <border diagonalUp="1">
      <left/>
      <right style="thick">
        <color auto="1"/>
      </right>
      <top/>
      <bottom/>
      <diagonal style="thick">
        <color auto="1"/>
      </diagonal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>
      <alignment vertical="center"/>
    </xf>
    <xf numFmtId="0" fontId="3" fillId="0" borderId="0"/>
    <xf numFmtId="0" fontId="1" fillId="0" borderId="0"/>
    <xf numFmtId="164" fontId="1" fillId="0" borderId="0" applyFont="0" applyFill="0" applyBorder="0" applyAlignment="0" applyProtection="0"/>
  </cellStyleXfs>
  <cellXfs count="177">
    <xf numFmtId="0" fontId="0" fillId="0" borderId="0" xfId="0"/>
    <xf numFmtId="0" fontId="6" fillId="0" borderId="24" xfId="0" applyFont="1" applyFill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165" fontId="4" fillId="0" borderId="13" xfId="1" applyNumberFormat="1" applyFont="1" applyFill="1" applyBorder="1" applyAlignment="1">
      <alignment vertical="center"/>
    </xf>
    <xf numFmtId="0" fontId="8" fillId="0" borderId="15" xfId="0" applyFont="1" applyBorder="1"/>
    <xf numFmtId="2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3" applyFont="1" applyBorder="1" applyAlignment="1">
      <alignment horizontal="center"/>
    </xf>
    <xf numFmtId="0" fontId="10" fillId="0" borderId="0" xfId="0" applyFont="1"/>
    <xf numFmtId="0" fontId="9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/>
    <xf numFmtId="0" fontId="10" fillId="0" borderId="0" xfId="0" applyFont="1" applyAlignment="1">
      <alignment horizontal="center"/>
    </xf>
    <xf numFmtId="0" fontId="4" fillId="0" borderId="13" xfId="0" applyFont="1" applyFill="1" applyBorder="1" applyAlignment="1">
      <alignment horizontal="left" vertical="center"/>
    </xf>
    <xf numFmtId="49" fontId="9" fillId="0" borderId="0" xfId="0" applyNumberFormat="1" applyFont="1" applyBorder="1" applyAlignment="1"/>
    <xf numFmtId="0" fontId="4" fillId="0" borderId="15" xfId="0" applyFont="1" applyBorder="1"/>
    <xf numFmtId="0" fontId="5" fillId="0" borderId="4" xfId="0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166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/>
    <xf numFmtId="0" fontId="5" fillId="0" borderId="0" xfId="0" applyFont="1" applyBorder="1" applyAlignment="1">
      <alignment vertical="center" wrapText="1"/>
    </xf>
    <xf numFmtId="166" fontId="4" fillId="3" borderId="4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/>
    <xf numFmtId="0" fontId="8" fillId="2" borderId="6" xfId="0" applyFont="1" applyFill="1" applyBorder="1" applyAlignment="1"/>
    <xf numFmtId="2" fontId="5" fillId="2" borderId="11" xfId="0" applyNumberFormat="1" applyFont="1" applyFill="1" applyBorder="1" applyAlignment="1">
      <alignment vertical="center"/>
    </xf>
    <xf numFmtId="0" fontId="7" fillId="2" borderId="0" xfId="0" applyFont="1" applyFill="1"/>
    <xf numFmtId="0" fontId="10" fillId="2" borderId="0" xfId="0" applyFont="1" applyFill="1"/>
    <xf numFmtId="0" fontId="7" fillId="2" borderId="0" xfId="0" applyFont="1" applyFill="1" applyBorder="1"/>
    <xf numFmtId="0" fontId="9" fillId="2" borderId="4" xfId="2" applyFont="1" applyFill="1" applyBorder="1" applyAlignment="1">
      <alignment horizontal="left" vertical="top" readingOrder="1"/>
    </xf>
    <xf numFmtId="168" fontId="5" fillId="2" borderId="5" xfId="0" applyNumberFormat="1" applyFont="1" applyFill="1" applyBorder="1" applyAlignment="1">
      <alignment vertical="center"/>
    </xf>
    <xf numFmtId="168" fontId="5" fillId="2" borderId="6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9" fillId="2" borderId="14" xfId="2" applyFont="1" applyFill="1" applyBorder="1" applyAlignment="1">
      <alignment horizontal="left" vertical="top" readingOrder="1"/>
    </xf>
    <xf numFmtId="0" fontId="5" fillId="2" borderId="15" xfId="0" applyFont="1" applyFill="1" applyBorder="1" applyAlignment="1">
      <alignment horizontal="left"/>
    </xf>
    <xf numFmtId="168" fontId="5" fillId="2" borderId="0" xfId="0" applyNumberFormat="1" applyFont="1" applyFill="1" applyBorder="1" applyAlignment="1">
      <alignment vertical="center"/>
    </xf>
    <xf numFmtId="168" fontId="5" fillId="2" borderId="20" xfId="0" applyNumberFormat="1" applyFont="1" applyFill="1" applyBorder="1" applyAlignment="1">
      <alignment vertical="center"/>
    </xf>
    <xf numFmtId="168" fontId="5" fillId="2" borderId="15" xfId="0" applyNumberFormat="1" applyFont="1" applyFill="1" applyBorder="1" applyAlignment="1">
      <alignment vertical="center"/>
    </xf>
    <xf numFmtId="168" fontId="5" fillId="2" borderId="8" xfId="0" applyNumberFormat="1" applyFont="1" applyFill="1" applyBorder="1" applyAlignment="1">
      <alignment vertical="center"/>
    </xf>
    <xf numFmtId="168" fontId="5" fillId="2" borderId="12" xfId="0" applyNumberFormat="1" applyFont="1" applyFill="1" applyBorder="1" applyAlignment="1">
      <alignment vertical="center"/>
    </xf>
    <xf numFmtId="168" fontId="5" fillId="2" borderId="9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5" fillId="0" borderId="0" xfId="0" applyFont="1"/>
    <xf numFmtId="166" fontId="5" fillId="0" borderId="10" xfId="0" applyNumberFormat="1" applyFont="1" applyBorder="1"/>
    <xf numFmtId="2" fontId="4" fillId="0" borderId="10" xfId="0" applyNumberFormat="1" applyFont="1" applyBorder="1"/>
    <xf numFmtId="0" fontId="5" fillId="0" borderId="10" xfId="0" applyFont="1" applyBorder="1"/>
    <xf numFmtId="167" fontId="5" fillId="0" borderId="10" xfId="0" applyNumberFormat="1" applyFont="1" applyBorder="1"/>
    <xf numFmtId="0" fontId="5" fillId="0" borderId="10" xfId="0" applyFont="1" applyBorder="1" applyAlignment="1"/>
    <xf numFmtId="0" fontId="5" fillId="0" borderId="0" xfId="0" applyFont="1" applyAlignment="1">
      <alignment vertical="center" wrapText="1"/>
    </xf>
    <xf numFmtId="2" fontId="5" fillId="0" borderId="0" xfId="0" applyNumberFormat="1" applyFont="1"/>
    <xf numFmtId="0" fontId="4" fillId="0" borderId="0" xfId="0" applyFont="1"/>
    <xf numFmtId="167" fontId="4" fillId="2" borderId="4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167" fontId="5" fillId="2" borderId="4" xfId="0" applyNumberFormat="1" applyFont="1" applyFill="1" applyBorder="1" applyAlignment="1">
      <alignment vertical="center"/>
    </xf>
    <xf numFmtId="167" fontId="5" fillId="2" borderId="7" xfId="0" applyNumberFormat="1" applyFont="1" applyFill="1" applyBorder="1" applyAlignment="1">
      <alignment vertical="center"/>
    </xf>
    <xf numFmtId="166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0" borderId="0" xfId="0" applyFont="1" applyBorder="1" applyAlignment="1"/>
    <xf numFmtId="168" fontId="4" fillId="2" borderId="0" xfId="0" applyNumberFormat="1" applyFont="1" applyFill="1" applyBorder="1" applyAlignment="1">
      <alignment vertical="center"/>
    </xf>
    <xf numFmtId="167" fontId="5" fillId="2" borderId="4" xfId="0" applyNumberFormat="1" applyFont="1" applyFill="1" applyBorder="1" applyAlignment="1">
      <alignment vertical="center"/>
    </xf>
    <xf numFmtId="167" fontId="5" fillId="2" borderId="7" xfId="0" applyNumberFormat="1" applyFont="1" applyFill="1" applyBorder="1" applyAlignment="1">
      <alignment vertical="center"/>
    </xf>
    <xf numFmtId="166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0" borderId="0" xfId="0" applyFont="1"/>
    <xf numFmtId="2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3" applyFont="1" applyAlignment="1">
      <alignment horizontal="center"/>
    </xf>
    <xf numFmtId="165" fontId="4" fillId="0" borderId="13" xfId="1" applyNumberFormat="1" applyFont="1" applyFill="1" applyBorder="1" applyAlignment="1">
      <alignment vertical="top"/>
    </xf>
    <xf numFmtId="0" fontId="4" fillId="0" borderId="13" xfId="0" applyFont="1" applyBorder="1" applyAlignment="1">
      <alignment horizontal="left" vertical="center"/>
    </xf>
    <xf numFmtId="49" fontId="9" fillId="0" borderId="0" xfId="0" applyNumberFormat="1" applyFont="1"/>
    <xf numFmtId="49" fontId="6" fillId="0" borderId="25" xfId="0" applyNumberFormat="1" applyFont="1" applyBorder="1" applyAlignment="1">
      <alignment horizontal="left" vertical="center"/>
    </xf>
    <xf numFmtId="0" fontId="6" fillId="0" borderId="24" xfId="0" applyFont="1" applyBorder="1" applyAlignment="1">
      <alignment vertical="center"/>
    </xf>
    <xf numFmtId="0" fontId="8" fillId="2" borderId="5" xfId="0" applyFont="1" applyFill="1" applyBorder="1"/>
    <xf numFmtId="0" fontId="8" fillId="2" borderId="6" xfId="0" applyFont="1" applyFill="1" applyBorder="1"/>
    <xf numFmtId="168" fontId="5" fillId="2" borderId="0" xfId="0" applyNumberFormat="1" applyFont="1" applyFill="1" applyAlignment="1">
      <alignment vertical="center"/>
    </xf>
    <xf numFmtId="168" fontId="5" fillId="2" borderId="16" xfId="0" applyNumberFormat="1" applyFont="1" applyFill="1" applyBorder="1" applyAlignment="1">
      <alignment vertical="center"/>
    </xf>
    <xf numFmtId="168" fontId="5" fillId="2" borderId="17" xfId="0" applyNumberFormat="1" applyFont="1" applyFill="1" applyBorder="1" applyAlignment="1">
      <alignment vertical="center"/>
    </xf>
    <xf numFmtId="168" fontId="5" fillId="2" borderId="18" xfId="0" applyNumberFormat="1" applyFont="1" applyFill="1" applyBorder="1" applyAlignment="1">
      <alignment vertical="center"/>
    </xf>
    <xf numFmtId="0" fontId="7" fillId="2" borderId="23" xfId="0" applyFont="1" applyFill="1" applyBorder="1"/>
    <xf numFmtId="0" fontId="0" fillId="0" borderId="0" xfId="0"/>
    <xf numFmtId="0" fontId="6" fillId="0" borderId="24" xfId="0" applyFont="1" applyFill="1" applyBorder="1" applyAlignment="1">
      <alignment vertical="center"/>
    </xf>
    <xf numFmtId="166" fontId="5" fillId="0" borderId="10" xfId="0" applyNumberFormat="1" applyFont="1" applyBorder="1"/>
    <xf numFmtId="2" fontId="4" fillId="0" borderId="10" xfId="0" applyNumberFormat="1" applyFont="1" applyBorder="1"/>
    <xf numFmtId="167" fontId="5" fillId="0" borderId="10" xfId="0" applyNumberFormat="1" applyFont="1" applyBorder="1"/>
    <xf numFmtId="0" fontId="5" fillId="0" borderId="10" xfId="0" applyFont="1" applyBorder="1" applyAlignment="1"/>
    <xf numFmtId="168" fontId="5" fillId="2" borderId="21" xfId="0" applyNumberFormat="1" applyFont="1" applyFill="1" applyBorder="1" applyAlignment="1">
      <alignment vertical="center"/>
    </xf>
    <xf numFmtId="168" fontId="5" fillId="2" borderId="22" xfId="0" applyNumberFormat="1" applyFont="1" applyFill="1" applyBorder="1" applyAlignment="1">
      <alignment vertical="center"/>
    </xf>
    <xf numFmtId="0" fontId="9" fillId="0" borderId="0" xfId="0" applyFont="1"/>
    <xf numFmtId="0" fontId="4" fillId="2" borderId="0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7" fillId="2" borderId="19" xfId="0" applyFont="1" applyFill="1" applyBorder="1"/>
    <xf numFmtId="2" fontId="5" fillId="2" borderId="11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/>
    </xf>
    <xf numFmtId="168" fontId="7" fillId="2" borderId="0" xfId="0" applyNumberFormat="1" applyFont="1" applyFill="1" applyBorder="1"/>
    <xf numFmtId="168" fontId="7" fillId="2" borderId="0" xfId="0" applyNumberFormat="1" applyFont="1" applyFill="1"/>
    <xf numFmtId="168" fontId="7" fillId="2" borderId="16" xfId="0" applyNumberFormat="1" applyFont="1" applyFill="1" applyBorder="1"/>
    <xf numFmtId="168" fontId="7" fillId="2" borderId="18" xfId="0" applyNumberFormat="1" applyFont="1" applyFill="1" applyBorder="1"/>
    <xf numFmtId="0" fontId="6" fillId="0" borderId="27" xfId="0" applyFont="1" applyBorder="1" applyAlignment="1">
      <alignment horizontal="left" vertical="center"/>
    </xf>
    <xf numFmtId="1" fontId="5" fillId="2" borderId="28" xfId="0" applyNumberFormat="1" applyFont="1" applyFill="1" applyBorder="1" applyAlignment="1">
      <alignment vertical="center"/>
    </xf>
    <xf numFmtId="49" fontId="6" fillId="0" borderId="29" xfId="0" applyNumberFormat="1" applyFont="1" applyBorder="1" applyAlignment="1">
      <alignment horizontal="left" vertical="center"/>
    </xf>
    <xf numFmtId="166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67" fontId="5" fillId="2" borderId="4" xfId="0" applyNumberFormat="1" applyFont="1" applyFill="1" applyBorder="1" applyAlignment="1">
      <alignment vertical="center"/>
    </xf>
    <xf numFmtId="167" fontId="5" fillId="2" borderId="7" xfId="0" applyNumberFormat="1" applyFont="1" applyFill="1" applyBorder="1" applyAlignment="1">
      <alignment vertical="center"/>
    </xf>
    <xf numFmtId="0" fontId="9" fillId="0" borderId="0" xfId="0" applyFont="1"/>
    <xf numFmtId="0" fontId="9" fillId="0" borderId="0" xfId="0" applyFont="1" applyBorder="1" applyAlignment="1"/>
    <xf numFmtId="168" fontId="4" fillId="2" borderId="23" xfId="0" applyNumberFormat="1" applyFont="1" applyFill="1" applyBorder="1" applyAlignment="1">
      <alignment vertical="center"/>
    </xf>
    <xf numFmtId="166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67" fontId="5" fillId="2" borderId="4" xfId="0" applyNumberFormat="1" applyFont="1" applyFill="1" applyBorder="1" applyAlignment="1">
      <alignment vertical="center"/>
    </xf>
    <xf numFmtId="167" fontId="5" fillId="2" borderId="7" xfId="0" applyNumberFormat="1" applyFont="1" applyFill="1" applyBorder="1" applyAlignment="1">
      <alignment vertical="center"/>
    </xf>
    <xf numFmtId="0" fontId="9" fillId="0" borderId="0" xfId="0" applyFont="1"/>
    <xf numFmtId="0" fontId="9" fillId="0" borderId="0" xfId="0" applyFont="1" applyBorder="1" applyAlignment="1"/>
    <xf numFmtId="168" fontId="5" fillId="2" borderId="26" xfId="0" applyNumberFormat="1" applyFont="1" applyFill="1" applyBorder="1" applyAlignment="1">
      <alignment vertical="center"/>
    </xf>
    <xf numFmtId="49" fontId="6" fillId="0" borderId="10" xfId="0" applyNumberFormat="1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49" fontId="5" fillId="0" borderId="10" xfId="0" applyNumberFormat="1" applyFont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4" fontId="5" fillId="0" borderId="27" xfId="0" applyNumberFormat="1" applyFont="1" applyFill="1" applyBorder="1" applyAlignment="1">
      <alignment horizontal="left"/>
    </xf>
    <xf numFmtId="167" fontId="5" fillId="2" borderId="7" xfId="0" applyNumberFormat="1" applyFont="1" applyFill="1" applyBorder="1" applyAlignment="1">
      <alignment vertical="center"/>
    </xf>
    <xf numFmtId="2" fontId="5" fillId="2" borderId="7" xfId="0" applyNumberFormat="1" applyFont="1" applyFill="1" applyBorder="1" applyAlignment="1">
      <alignment vertical="center"/>
    </xf>
    <xf numFmtId="166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68" fontId="5" fillId="2" borderId="23" xfId="0" applyNumberFormat="1" applyFont="1" applyFill="1" applyBorder="1" applyAlignment="1">
      <alignment vertical="center"/>
    </xf>
    <xf numFmtId="0" fontId="7" fillId="2" borderId="30" xfId="0" applyFont="1" applyFill="1" applyBorder="1"/>
    <xf numFmtId="0" fontId="7" fillId="2" borderId="31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7" fillId="2" borderId="32" xfId="0" applyFont="1" applyFill="1" applyBorder="1"/>
    <xf numFmtId="166" fontId="5" fillId="2" borderId="4" xfId="0" applyNumberFormat="1" applyFont="1" applyFill="1" applyBorder="1" applyAlignment="1">
      <alignment horizontal="center" vertical="center"/>
    </xf>
    <xf numFmtId="166" fontId="5" fillId="2" borderId="14" xfId="0" applyNumberFormat="1" applyFont="1" applyFill="1" applyBorder="1" applyAlignment="1">
      <alignment horizontal="center" vertical="center"/>
    </xf>
    <xf numFmtId="166" fontId="5" fillId="2" borderId="7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67" fontId="5" fillId="2" borderId="4" xfId="0" applyNumberFormat="1" applyFont="1" applyFill="1" applyBorder="1" applyAlignment="1">
      <alignment vertical="center"/>
    </xf>
    <xf numFmtId="167" fontId="5" fillId="2" borderId="14" xfId="0" applyNumberFormat="1" applyFont="1" applyFill="1" applyBorder="1" applyAlignment="1">
      <alignment vertical="center"/>
    </xf>
    <xf numFmtId="167" fontId="5" fillId="2" borderId="7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7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/>
    <xf numFmtId="0" fontId="9" fillId="0" borderId="0" xfId="0" applyFont="1" applyBorder="1" applyAlignment="1"/>
    <xf numFmtId="14" fontId="11" fillId="0" borderId="0" xfId="0" applyNumberFormat="1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2" fontId="4" fillId="3" borderId="10" xfId="0" applyNumberFormat="1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5" xr:uid="{00000000-0005-0000-0000-000002000000}"/>
    <cellStyle name="Normal" xfId="0" builtinId="0"/>
    <cellStyle name="Normal 2 7" xfId="2" xr:uid="{00000000-0005-0000-0000-000004000000}"/>
    <cellStyle name="Normal 5" xfId="4" xr:uid="{00000000-0005-0000-0000-000005000000}"/>
    <cellStyle name="Normal_Metrados" xfId="3" xr:uid="{00000000-0005-0000-0000-000006000000}"/>
  </cellStyles>
  <dxfs count="5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DBC3-8D24-41B7-AE3D-079655D1F3EF}">
  <sheetPr>
    <tabColor rgb="FF00B0F0"/>
  </sheetPr>
  <dimension ref="A1:CA112"/>
  <sheetViews>
    <sheetView topLeftCell="A8" zoomScale="70" zoomScaleNormal="70" workbookViewId="0">
      <selection activeCell="A15" sqref="A15"/>
    </sheetView>
  </sheetViews>
  <sheetFormatPr baseColWidth="10" defaultColWidth="11.42578125" defaultRowHeight="12.75" x14ac:dyDescent="0.2"/>
  <cols>
    <col min="1" max="1" width="15.140625" style="46" customWidth="1"/>
    <col min="2" max="2" width="56.42578125" style="52" customWidth="1"/>
    <col min="3" max="3" width="6.140625" style="46" customWidth="1"/>
    <col min="4" max="8" width="9.28515625" style="46" customWidth="1"/>
    <col min="9" max="9" width="6.42578125" style="46" customWidth="1"/>
    <col min="10" max="10" width="7.7109375" style="46" customWidth="1"/>
    <col min="11" max="14" width="9.28515625" style="46" customWidth="1"/>
    <col min="15" max="15" width="12.28515625" style="46" customWidth="1"/>
    <col min="16" max="16" width="12" style="46" customWidth="1"/>
    <col min="17" max="17" width="9.28515625" style="46" customWidth="1"/>
    <col min="18" max="18" width="10.5703125" style="46" customWidth="1"/>
    <col min="19" max="19" width="12" style="46" customWidth="1"/>
    <col min="20" max="20" width="12.7109375" style="53" customWidth="1"/>
    <col min="21" max="21" width="11.5703125" style="54" customWidth="1"/>
    <col min="22" max="29" width="11.42578125" style="2" hidden="1" customWidth="1"/>
    <col min="30" max="38" width="11.42578125" style="3"/>
    <col min="39" max="16384" width="11.42578125" style="2"/>
  </cols>
  <sheetData>
    <row r="1" spans="1:79" ht="15" customHeight="1" x14ac:dyDescent="0.2">
      <c r="A1" s="150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2"/>
    </row>
    <row r="2" spans="1:79" ht="16.5" customHeight="1" x14ac:dyDescent="0.2">
      <c r="A2" s="150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2"/>
    </row>
    <row r="3" spans="1:79" ht="12.75" customHeight="1" x14ac:dyDescent="0.2">
      <c r="A3" s="4" t="s">
        <v>1</v>
      </c>
      <c r="B3" s="153" t="s">
        <v>41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</row>
    <row r="4" spans="1:79" x14ac:dyDescent="0.2">
      <c r="A4" s="4" t="s">
        <v>2</v>
      </c>
      <c r="B4" s="154" t="s">
        <v>29</v>
      </c>
      <c r="C4" s="154"/>
      <c r="D4" s="154"/>
      <c r="E4" s="154"/>
      <c r="F4" s="154"/>
      <c r="G4" s="116"/>
      <c r="H4" s="116"/>
      <c r="I4" s="116"/>
      <c r="J4" s="68"/>
      <c r="K4" s="69"/>
      <c r="L4" s="69"/>
      <c r="M4" s="116"/>
      <c r="P4" s="70"/>
      <c r="Q4" s="70"/>
      <c r="U4" s="5"/>
      <c r="W4" s="9"/>
      <c r="X4" s="9"/>
      <c r="Y4" s="9"/>
      <c r="Z4" s="9"/>
      <c r="AA4" s="9"/>
      <c r="AB4" s="9"/>
      <c r="AC4" s="9"/>
    </row>
    <row r="5" spans="1:79" x14ac:dyDescent="0.2">
      <c r="A5" s="4"/>
      <c r="B5" s="155"/>
      <c r="C5" s="155"/>
      <c r="D5" s="155"/>
      <c r="E5" s="155"/>
      <c r="F5" s="155"/>
      <c r="G5" s="117"/>
      <c r="H5" s="117"/>
      <c r="I5" s="117"/>
      <c r="J5" s="6"/>
      <c r="K5" s="7"/>
      <c r="L5" s="7"/>
      <c r="M5" s="10"/>
      <c r="N5" s="11"/>
      <c r="O5" s="11"/>
      <c r="P5" s="8"/>
      <c r="Q5" s="8"/>
      <c r="R5" s="11"/>
      <c r="S5" s="11"/>
      <c r="T5" s="12"/>
      <c r="U5" s="5"/>
      <c r="W5" s="13">
        <v>1</v>
      </c>
      <c r="X5" s="13">
        <v>2</v>
      </c>
      <c r="Y5" s="13">
        <v>3</v>
      </c>
      <c r="Z5" s="13">
        <v>4</v>
      </c>
      <c r="AA5" s="13">
        <v>5</v>
      </c>
      <c r="AB5" s="13">
        <v>6</v>
      </c>
      <c r="AC5" s="13">
        <v>7</v>
      </c>
    </row>
    <row r="6" spans="1:79" x14ac:dyDescent="0.2">
      <c r="A6" s="4"/>
      <c r="B6" s="117"/>
      <c r="C6" s="117"/>
      <c r="D6" s="117"/>
      <c r="E6" s="117"/>
      <c r="F6" s="117"/>
      <c r="G6" s="117"/>
      <c r="H6" s="117"/>
      <c r="I6" s="117"/>
      <c r="J6" s="6"/>
      <c r="K6" s="7"/>
      <c r="L6" s="7"/>
      <c r="M6" s="10"/>
      <c r="N6" s="11"/>
      <c r="O6" s="11"/>
      <c r="P6" s="8"/>
      <c r="Q6" s="8"/>
      <c r="R6" s="11"/>
      <c r="S6" s="11"/>
      <c r="T6" s="12"/>
      <c r="U6" s="5"/>
      <c r="W6" s="13"/>
      <c r="X6" s="13"/>
      <c r="Y6" s="13"/>
      <c r="Z6" s="13"/>
      <c r="AA6" s="13"/>
      <c r="AB6" s="13"/>
      <c r="AC6" s="13"/>
    </row>
    <row r="7" spans="1:79" x14ac:dyDescent="0.2">
      <c r="A7" s="14"/>
      <c r="B7" s="15"/>
      <c r="C7" s="156"/>
      <c r="D7" s="156"/>
      <c r="E7" s="11"/>
      <c r="F7" s="11"/>
      <c r="G7" s="11"/>
      <c r="H7" s="11"/>
      <c r="I7" s="11"/>
      <c r="J7" s="11"/>
      <c r="K7" s="11"/>
      <c r="L7" s="11"/>
      <c r="M7" s="157" t="s">
        <v>3</v>
      </c>
      <c r="N7" s="158"/>
      <c r="O7" s="158"/>
      <c r="P7" s="158"/>
      <c r="Q7" s="158"/>
      <c r="R7" s="158"/>
      <c r="S7" s="159"/>
      <c r="T7" s="12"/>
      <c r="U7" s="16"/>
      <c r="W7" s="13" t="s">
        <v>4</v>
      </c>
      <c r="X7" s="13" t="s">
        <v>5</v>
      </c>
      <c r="Y7" s="13" t="s">
        <v>6</v>
      </c>
      <c r="Z7" s="13" t="s">
        <v>7</v>
      </c>
      <c r="AA7" s="13" t="s">
        <v>8</v>
      </c>
      <c r="AB7" s="13" t="s">
        <v>9</v>
      </c>
      <c r="AC7" s="13" t="s">
        <v>10</v>
      </c>
    </row>
    <row r="8" spans="1:79" x14ac:dyDescent="0.2">
      <c r="A8" s="167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1"/>
      <c r="M8" s="17" t="s">
        <v>11</v>
      </c>
      <c r="N8" s="18">
        <v>0.25</v>
      </c>
      <c r="O8" s="18">
        <v>0.375</v>
      </c>
      <c r="P8" s="18">
        <v>0.5</v>
      </c>
      <c r="Q8" s="18">
        <v>0.625</v>
      </c>
      <c r="R8" s="18">
        <v>0.75</v>
      </c>
      <c r="S8" s="19">
        <v>1</v>
      </c>
      <c r="T8" s="12"/>
      <c r="U8" s="16"/>
      <c r="W8" s="13">
        <f>WEEKDAY(C7)</f>
        <v>7</v>
      </c>
      <c r="X8" s="9"/>
      <c r="Y8" s="9"/>
      <c r="Z8" s="9"/>
      <c r="AA8" s="9"/>
      <c r="AB8" s="9"/>
      <c r="AC8" s="9"/>
    </row>
    <row r="9" spans="1:79" x14ac:dyDescent="0.2">
      <c r="A9" s="167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1"/>
      <c r="M9" s="20" t="s">
        <v>12</v>
      </c>
      <c r="N9" s="21">
        <v>0.222</v>
      </c>
      <c r="O9" s="21">
        <v>0.56000000000000005</v>
      </c>
      <c r="P9" s="21">
        <v>0.99399999999999999</v>
      </c>
      <c r="Q9" s="21">
        <v>1.552</v>
      </c>
      <c r="R9" s="21">
        <v>2.2349999999999999</v>
      </c>
      <c r="S9" s="22">
        <v>3.9729999999999999</v>
      </c>
      <c r="T9" s="12"/>
      <c r="U9" s="16"/>
      <c r="W9" s="9"/>
      <c r="X9" s="9"/>
      <c r="Y9" s="9"/>
      <c r="Z9" s="9"/>
      <c r="AA9" s="9"/>
      <c r="AB9" s="9"/>
      <c r="AC9" s="9"/>
    </row>
    <row r="10" spans="1:79" x14ac:dyDescent="0.2">
      <c r="A10" s="23"/>
      <c r="B10" s="24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6"/>
      <c r="W10" s="9"/>
      <c r="X10" s="9"/>
      <c r="Y10" s="9"/>
      <c r="Z10" s="9"/>
      <c r="AA10" s="9"/>
      <c r="AB10" s="9"/>
      <c r="AC10" s="9"/>
    </row>
    <row r="11" spans="1:79" x14ac:dyDescent="0.2">
      <c r="A11" s="162" t="s">
        <v>20</v>
      </c>
      <c r="B11" s="160" t="s">
        <v>21</v>
      </c>
      <c r="C11" s="162" t="s">
        <v>13</v>
      </c>
      <c r="D11" s="162"/>
      <c r="E11" s="162"/>
      <c r="F11" s="162"/>
      <c r="G11" s="162"/>
      <c r="H11" s="162"/>
      <c r="I11" s="162"/>
      <c r="J11" s="162" t="s">
        <v>11</v>
      </c>
      <c r="K11" s="160" t="s">
        <v>14</v>
      </c>
      <c r="L11" s="160" t="s">
        <v>15</v>
      </c>
      <c r="M11" s="160" t="s">
        <v>16</v>
      </c>
      <c r="N11" s="162" t="s">
        <v>17</v>
      </c>
      <c r="O11" s="162"/>
      <c r="P11" s="162"/>
      <c r="Q11" s="162"/>
      <c r="R11" s="162"/>
      <c r="S11" s="162"/>
      <c r="T11" s="163" t="s">
        <v>18</v>
      </c>
      <c r="U11" s="160" t="s">
        <v>19</v>
      </c>
      <c r="W11" s="9"/>
      <c r="X11" s="9"/>
      <c r="Y11" s="9"/>
      <c r="Z11" s="9"/>
      <c r="AA11" s="9"/>
      <c r="AB11" s="9"/>
      <c r="AC11" s="9"/>
    </row>
    <row r="12" spans="1:79" x14ac:dyDescent="0.2">
      <c r="A12" s="161"/>
      <c r="B12" s="169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25">
        <v>0.25</v>
      </c>
      <c r="O12" s="25">
        <v>0.375</v>
      </c>
      <c r="P12" s="25">
        <v>0.5</v>
      </c>
      <c r="Q12" s="25">
        <v>0.625</v>
      </c>
      <c r="R12" s="25">
        <v>0.75</v>
      </c>
      <c r="S12" s="25">
        <v>1</v>
      </c>
      <c r="T12" s="164"/>
      <c r="U12" s="161"/>
      <c r="W12" s="9"/>
      <c r="X12" s="9"/>
      <c r="Y12" s="9"/>
      <c r="Z12" s="9"/>
      <c r="AA12" s="9"/>
      <c r="AB12" s="9"/>
      <c r="AC12" s="9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</row>
    <row r="13" spans="1:79" s="29" customFormat="1" x14ac:dyDescent="0.2">
      <c r="A13" s="104" t="s">
        <v>70</v>
      </c>
      <c r="B13" s="102" t="s">
        <v>42</v>
      </c>
      <c r="C13" s="84"/>
      <c r="D13" s="26"/>
      <c r="E13" s="26"/>
      <c r="F13" s="26"/>
      <c r="G13" s="26"/>
      <c r="H13" s="26"/>
      <c r="I13" s="27"/>
      <c r="J13" s="112"/>
      <c r="K13" s="113"/>
      <c r="L13" s="113"/>
      <c r="M13" s="114"/>
      <c r="N13" s="114"/>
      <c r="O13" s="114"/>
      <c r="P13" s="114"/>
      <c r="Q13" s="114"/>
      <c r="R13" s="114"/>
      <c r="S13" s="114"/>
      <c r="T13" s="95"/>
      <c r="U13" s="55"/>
      <c r="W13" s="30"/>
      <c r="X13" s="30"/>
      <c r="Y13" s="30"/>
      <c r="Z13" s="30"/>
      <c r="AA13" s="30"/>
      <c r="AB13" s="30"/>
      <c r="AC13" s="30"/>
      <c r="AD13" s="31"/>
      <c r="AE13" s="31"/>
      <c r="AF13" s="31"/>
      <c r="AG13" s="31"/>
      <c r="AH13" s="31"/>
      <c r="AI13" s="31"/>
      <c r="AJ13" s="31"/>
      <c r="AK13" s="31"/>
      <c r="AL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</row>
    <row r="14" spans="1:79" s="29" customFormat="1" x14ac:dyDescent="0.2">
      <c r="A14" s="74" t="s">
        <v>71</v>
      </c>
      <c r="B14" s="103" t="s">
        <v>67</v>
      </c>
      <c r="C14" s="165"/>
      <c r="D14" s="165"/>
      <c r="E14" s="165"/>
      <c r="F14" s="165"/>
      <c r="G14" s="165"/>
      <c r="H14" s="165"/>
      <c r="I14" s="166"/>
      <c r="J14" s="112"/>
      <c r="K14" s="113"/>
      <c r="L14" s="113"/>
      <c r="M14" s="114"/>
      <c r="N14" s="114"/>
      <c r="O14" s="114"/>
      <c r="P14" s="114"/>
      <c r="Q14" s="114"/>
      <c r="R14" s="114"/>
      <c r="S14" s="114"/>
      <c r="T14" s="95"/>
      <c r="U14" s="115"/>
      <c r="W14" s="30"/>
      <c r="X14" s="30"/>
      <c r="Y14" s="30"/>
      <c r="Z14" s="30"/>
      <c r="AA14" s="30"/>
      <c r="AB14" s="30"/>
      <c r="AC14" s="30"/>
      <c r="AD14" s="31"/>
      <c r="AE14" s="31"/>
      <c r="AF14" s="31"/>
      <c r="AG14" s="31"/>
      <c r="AH14" s="31"/>
      <c r="AI14" s="31"/>
      <c r="AJ14" s="31"/>
      <c r="AK14" s="31"/>
      <c r="AL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</row>
    <row r="15" spans="1:79" s="29" customFormat="1" x14ac:dyDescent="0.2">
      <c r="A15" s="32"/>
      <c r="B15" s="131" t="s">
        <v>45</v>
      </c>
      <c r="C15" s="33"/>
      <c r="D15" s="33"/>
      <c r="E15" s="33"/>
      <c r="F15" s="33"/>
      <c r="G15" s="33"/>
      <c r="H15" s="33"/>
      <c r="I15" s="34"/>
      <c r="J15" s="133">
        <v>0.375</v>
      </c>
      <c r="K15" s="136">
        <v>1</v>
      </c>
      <c r="L15" s="136">
        <v>19</v>
      </c>
      <c r="M15" s="139">
        <f>SUM(C15:I20)</f>
        <v>2.5</v>
      </c>
      <c r="N15" s="139" t="str">
        <f>IF(N$12=J15,PRODUCT(K15:M20)," ")</f>
        <v xml:space="preserve"> </v>
      </c>
      <c r="O15" s="139">
        <f>IF(O$12=J15,PRODUCT(K15:M20)," ")</f>
        <v>47.5</v>
      </c>
      <c r="P15" s="139" t="str">
        <f>IF(P$12=J15,PRODUCT(K15:M20)," ")</f>
        <v xml:space="preserve"> </v>
      </c>
      <c r="Q15" s="139" t="str">
        <f>IF(Q$12=J15,PRODUCT(K15:M20)," ")</f>
        <v xml:space="preserve"> </v>
      </c>
      <c r="R15" s="139" t="str">
        <f>IF(R$12=J15,PRODUCT(K15:M20)," ")</f>
        <v xml:space="preserve"> </v>
      </c>
      <c r="S15" s="139" t="str">
        <f>IF(S$12=J15,PRODUCT(K15:M20)," ")</f>
        <v xml:space="preserve"> </v>
      </c>
      <c r="T15" s="142">
        <f>IF(J15=N$12,N15*N$9,IF(J15=O$12,O15*O$9,IF(J15=P$12,P15*P$9,IF(J15=Q$12,Q15*Q$9,IF(J15=R$12,R15*R$9,IF(J15=S$12,S15*S$9,0))))))</f>
        <v>26.6</v>
      </c>
      <c r="U15" s="36"/>
      <c r="V15" s="36"/>
      <c r="W15" s="30"/>
      <c r="X15" s="30"/>
      <c r="Y15" s="30"/>
      <c r="Z15" s="30"/>
      <c r="AA15" s="30"/>
      <c r="AB15" s="30"/>
      <c r="AC15" s="30"/>
      <c r="AD15" s="31"/>
      <c r="AE15" s="31"/>
      <c r="AF15" s="31"/>
      <c r="AG15" s="31"/>
      <c r="AH15" s="31"/>
      <c r="AI15" s="31"/>
      <c r="AJ15" s="31"/>
      <c r="AK15" s="31"/>
      <c r="AL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</row>
    <row r="16" spans="1:79" s="29" customFormat="1" x14ac:dyDescent="0.2">
      <c r="A16" s="37"/>
      <c r="B16" s="38"/>
      <c r="C16" s="39"/>
      <c r="E16" s="29">
        <v>1.44</v>
      </c>
      <c r="G16" s="130"/>
      <c r="J16" s="134"/>
      <c r="K16" s="137"/>
      <c r="L16" s="137"/>
      <c r="M16" s="140"/>
      <c r="N16" s="140"/>
      <c r="O16" s="140"/>
      <c r="P16" s="140"/>
      <c r="Q16" s="140"/>
      <c r="R16" s="140"/>
      <c r="S16" s="140"/>
      <c r="T16" s="143"/>
      <c r="U16" s="35"/>
      <c r="V16" s="35"/>
      <c r="W16" s="30"/>
      <c r="X16" s="30"/>
      <c r="Y16" s="30"/>
      <c r="Z16" s="30"/>
      <c r="AA16" s="30"/>
      <c r="AB16" s="30"/>
      <c r="AC16" s="30"/>
      <c r="AD16" s="31"/>
      <c r="AE16" s="31"/>
      <c r="AF16" s="31"/>
      <c r="AG16" s="31"/>
      <c r="AH16" s="31"/>
      <c r="AI16" s="31"/>
      <c r="AJ16" s="31"/>
      <c r="AK16" s="31"/>
      <c r="AL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</row>
    <row r="17" spans="1:79" s="29" customFormat="1" x14ac:dyDescent="0.2">
      <c r="A17" s="37"/>
      <c r="B17" s="38" t="s">
        <v>43</v>
      </c>
      <c r="C17" s="39"/>
      <c r="F17" s="129"/>
      <c r="H17" s="82">
        <v>0.47</v>
      </c>
      <c r="J17" s="134"/>
      <c r="K17" s="137"/>
      <c r="L17" s="137"/>
      <c r="M17" s="140"/>
      <c r="N17" s="140"/>
      <c r="O17" s="140"/>
      <c r="P17" s="140"/>
      <c r="Q17" s="140"/>
      <c r="R17" s="140"/>
      <c r="S17" s="140"/>
      <c r="T17" s="143"/>
      <c r="U17" s="35"/>
      <c r="V17" s="35"/>
      <c r="W17" s="30"/>
      <c r="X17" s="30"/>
      <c r="Y17" s="30"/>
      <c r="Z17" s="30"/>
      <c r="AA17" s="30"/>
      <c r="AB17" s="30"/>
      <c r="AC17" s="30"/>
      <c r="AD17" s="31"/>
      <c r="AE17" s="31"/>
      <c r="AF17" s="31"/>
      <c r="AG17" s="31"/>
      <c r="AH17" s="31"/>
      <c r="AI17" s="31"/>
      <c r="AJ17" s="31"/>
      <c r="AK17" s="31"/>
      <c r="AL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</row>
    <row r="18" spans="1:79" s="29" customFormat="1" x14ac:dyDescent="0.2">
      <c r="A18" s="37"/>
      <c r="B18" s="38"/>
      <c r="C18" s="39"/>
      <c r="E18" s="129"/>
      <c r="H18" s="82"/>
      <c r="J18" s="134"/>
      <c r="K18" s="137"/>
      <c r="L18" s="137"/>
      <c r="M18" s="140"/>
      <c r="N18" s="140"/>
      <c r="O18" s="140"/>
      <c r="P18" s="140"/>
      <c r="Q18" s="140"/>
      <c r="R18" s="140"/>
      <c r="S18" s="140"/>
      <c r="T18" s="143"/>
      <c r="U18" s="35"/>
      <c r="V18" s="35"/>
      <c r="W18" s="30"/>
      <c r="X18" s="30"/>
      <c r="Y18" s="30"/>
      <c r="Z18" s="30"/>
      <c r="AA18" s="30"/>
      <c r="AB18" s="30"/>
      <c r="AC18" s="30"/>
      <c r="AD18" s="31"/>
      <c r="AE18" s="31"/>
      <c r="AF18" s="31"/>
      <c r="AG18" s="31"/>
      <c r="AH18" s="31"/>
      <c r="AI18" s="31"/>
      <c r="AJ18" s="31"/>
      <c r="AK18" s="31"/>
      <c r="AL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</row>
    <row r="19" spans="1:79" s="29" customFormat="1" x14ac:dyDescent="0.2">
      <c r="A19" s="37"/>
      <c r="B19" s="38"/>
      <c r="C19" s="39"/>
      <c r="D19" s="39">
        <v>0.59</v>
      </c>
      <c r="E19" s="128"/>
      <c r="F19" s="39"/>
      <c r="G19" s="39"/>
      <c r="H19" s="62"/>
      <c r="I19" s="41"/>
      <c r="J19" s="134"/>
      <c r="K19" s="137"/>
      <c r="L19" s="137"/>
      <c r="M19" s="140"/>
      <c r="N19" s="140"/>
      <c r="O19" s="140"/>
      <c r="P19" s="140"/>
      <c r="Q19" s="140"/>
      <c r="R19" s="140"/>
      <c r="S19" s="140"/>
      <c r="T19" s="143"/>
      <c r="U19" s="35"/>
      <c r="V19" s="35"/>
      <c r="W19" s="30"/>
      <c r="X19" s="30"/>
      <c r="Y19" s="30"/>
      <c r="Z19" s="30"/>
      <c r="AA19" s="30"/>
      <c r="AB19" s="30"/>
      <c r="AC19" s="30"/>
      <c r="AD19" s="31"/>
      <c r="AE19" s="31"/>
      <c r="AF19" s="31"/>
      <c r="AG19" s="31"/>
      <c r="AH19" s="31"/>
      <c r="AI19" s="31"/>
      <c r="AJ19" s="31"/>
      <c r="AK19" s="31"/>
      <c r="AL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</row>
    <row r="20" spans="1:79" s="29" customFormat="1" x14ac:dyDescent="0.2">
      <c r="A20" s="37"/>
      <c r="B20" s="38" t="s">
        <v>33</v>
      </c>
      <c r="C20" s="42"/>
      <c r="D20" s="42"/>
      <c r="E20" s="42"/>
      <c r="F20" s="42"/>
      <c r="G20" s="42"/>
      <c r="H20" s="42"/>
      <c r="I20" s="44"/>
      <c r="J20" s="135"/>
      <c r="K20" s="138"/>
      <c r="L20" s="138"/>
      <c r="M20" s="141"/>
      <c r="N20" s="141"/>
      <c r="O20" s="141"/>
      <c r="P20" s="141"/>
      <c r="Q20" s="141"/>
      <c r="R20" s="141"/>
      <c r="S20" s="141"/>
      <c r="T20" s="144"/>
      <c r="U20" s="35"/>
      <c r="V20" s="45"/>
      <c r="W20" s="30"/>
      <c r="X20" s="30"/>
      <c r="Y20" s="30"/>
      <c r="Z20" s="30"/>
      <c r="AA20" s="30"/>
      <c r="AB20" s="30"/>
      <c r="AC20" s="30"/>
      <c r="AD20" s="31"/>
      <c r="AE20" s="31"/>
      <c r="AF20" s="31"/>
      <c r="AG20" s="31"/>
      <c r="AH20" s="31"/>
      <c r="AI20" s="31"/>
      <c r="AJ20" s="31"/>
      <c r="AK20" s="31"/>
      <c r="AL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</row>
    <row r="21" spans="1:79" s="29" customFormat="1" x14ac:dyDescent="0.2">
      <c r="A21" s="32"/>
      <c r="B21" s="56" t="s">
        <v>44</v>
      </c>
      <c r="C21" s="33"/>
      <c r="D21" s="33"/>
      <c r="E21" s="33"/>
      <c r="F21" s="33"/>
      <c r="G21" s="33"/>
      <c r="H21" s="33"/>
      <c r="I21" s="34"/>
      <c r="J21" s="133">
        <v>0.375</v>
      </c>
      <c r="K21" s="136">
        <v>1</v>
      </c>
      <c r="L21" s="136">
        <v>8</v>
      </c>
      <c r="M21" s="139">
        <f>SUM(C21:I24)</f>
        <v>3.9299999999999997</v>
      </c>
      <c r="N21" s="139" t="str">
        <f>IF(N$12=J21,PRODUCT(K21:M24)," ")</f>
        <v xml:space="preserve"> </v>
      </c>
      <c r="O21" s="139">
        <f>IF(O$12=J21,PRODUCT(K21:M24)," ")</f>
        <v>31.439999999999998</v>
      </c>
      <c r="P21" s="139" t="str">
        <f>IF(P$12=J21,PRODUCT(K21:M24)," ")</f>
        <v xml:space="preserve"> </v>
      </c>
      <c r="Q21" s="139" t="str">
        <f>IF(Q$12=J21,PRODUCT(K21:M24)," ")</f>
        <v xml:space="preserve"> </v>
      </c>
      <c r="R21" s="139" t="str">
        <f>IF(R$12=J21,PRODUCT(K21:M24)," ")</f>
        <v xml:space="preserve"> </v>
      </c>
      <c r="S21" s="139" t="str">
        <f>IF(S$12=J21,PRODUCT(K21:M24)," ")</f>
        <v xml:space="preserve"> </v>
      </c>
      <c r="T21" s="142">
        <f>IF(J21=N$12,N21*N$9,IF(J21=O$12,O21*O$9,IF(J21=P$12,P21*P$9,IF(J21=Q$12,Q21*Q$9,IF(J21=R$12,R21*R$9,IF(J21=S$12,S21*S$9,0))))))</f>
        <v>17.606400000000001</v>
      </c>
      <c r="U21" s="36"/>
      <c r="V21" s="36"/>
      <c r="W21" s="30"/>
      <c r="X21" s="30"/>
      <c r="Y21" s="30"/>
      <c r="Z21" s="30"/>
      <c r="AA21" s="30"/>
      <c r="AB21" s="30"/>
      <c r="AC21" s="30"/>
      <c r="AD21" s="31"/>
      <c r="AE21" s="31"/>
      <c r="AF21" s="31"/>
      <c r="AG21" s="31"/>
      <c r="AH21" s="31"/>
      <c r="AI21" s="31"/>
      <c r="AJ21" s="31"/>
      <c r="AK21" s="31"/>
      <c r="AL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</row>
    <row r="22" spans="1:79" s="29" customFormat="1" ht="13.5" thickBot="1" x14ac:dyDescent="0.25">
      <c r="A22" s="37"/>
      <c r="B22" s="38"/>
      <c r="C22" s="39"/>
      <c r="J22" s="134"/>
      <c r="K22" s="137"/>
      <c r="L22" s="137"/>
      <c r="M22" s="140"/>
      <c r="N22" s="140"/>
      <c r="O22" s="140"/>
      <c r="P22" s="140"/>
      <c r="Q22" s="140"/>
      <c r="R22" s="140"/>
      <c r="S22" s="140"/>
      <c r="T22" s="143"/>
      <c r="U22" s="35"/>
      <c r="V22" s="35"/>
      <c r="W22" s="30"/>
      <c r="X22" s="30"/>
      <c r="Y22" s="30"/>
      <c r="Z22" s="30"/>
      <c r="AA22" s="30"/>
      <c r="AB22" s="30"/>
      <c r="AC22" s="30"/>
      <c r="AD22" s="31"/>
      <c r="AE22" s="31"/>
      <c r="AF22" s="31"/>
      <c r="AG22" s="31"/>
      <c r="AH22" s="31"/>
      <c r="AI22" s="31"/>
      <c r="AJ22" s="31"/>
      <c r="AK22" s="31"/>
      <c r="AL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</row>
    <row r="23" spans="1:79" s="29" customFormat="1" ht="13.5" thickTop="1" x14ac:dyDescent="0.2">
      <c r="A23" s="37"/>
      <c r="B23" s="38"/>
      <c r="C23" s="39"/>
      <c r="D23" s="39">
        <v>0.11</v>
      </c>
      <c r="E23" s="79"/>
      <c r="F23" s="80">
        <v>3.71</v>
      </c>
      <c r="G23" s="81"/>
      <c r="H23" s="62">
        <v>0.11</v>
      </c>
      <c r="I23" s="41"/>
      <c r="J23" s="134"/>
      <c r="K23" s="137"/>
      <c r="L23" s="137"/>
      <c r="M23" s="140"/>
      <c r="N23" s="140"/>
      <c r="O23" s="140"/>
      <c r="P23" s="140"/>
      <c r="Q23" s="140"/>
      <c r="R23" s="140"/>
      <c r="S23" s="140"/>
      <c r="T23" s="143"/>
      <c r="U23" s="35"/>
      <c r="V23" s="35"/>
      <c r="W23" s="30"/>
      <c r="X23" s="30"/>
      <c r="Y23" s="30"/>
      <c r="Z23" s="30"/>
      <c r="AA23" s="30"/>
      <c r="AB23" s="30"/>
      <c r="AC23" s="30"/>
      <c r="AD23" s="31"/>
      <c r="AE23" s="31"/>
      <c r="AF23" s="31"/>
      <c r="AG23" s="31"/>
      <c r="AH23" s="31"/>
      <c r="AI23" s="31"/>
      <c r="AJ23" s="31"/>
      <c r="AK23" s="31"/>
      <c r="AL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</row>
    <row r="24" spans="1:79" s="29" customFormat="1" x14ac:dyDescent="0.2">
      <c r="A24" s="37"/>
      <c r="B24" s="38" t="s">
        <v>33</v>
      </c>
      <c r="C24" s="42"/>
      <c r="D24" s="42"/>
      <c r="E24" s="42"/>
      <c r="F24" s="42"/>
      <c r="G24" s="42"/>
      <c r="H24" s="42"/>
      <c r="I24" s="44"/>
      <c r="J24" s="135"/>
      <c r="K24" s="138"/>
      <c r="L24" s="138"/>
      <c r="M24" s="141"/>
      <c r="N24" s="141"/>
      <c r="O24" s="141"/>
      <c r="P24" s="141"/>
      <c r="Q24" s="141"/>
      <c r="R24" s="141"/>
      <c r="S24" s="141"/>
      <c r="T24" s="144"/>
      <c r="U24" s="35"/>
      <c r="V24" s="45"/>
      <c r="W24" s="30"/>
      <c r="X24" s="30"/>
      <c r="Y24" s="30"/>
      <c r="Z24" s="30"/>
      <c r="AA24" s="30"/>
      <c r="AB24" s="30"/>
      <c r="AC24" s="30"/>
      <c r="AD24" s="31"/>
      <c r="AE24" s="31"/>
      <c r="AF24" s="31"/>
      <c r="AG24" s="31"/>
      <c r="AH24" s="31"/>
      <c r="AI24" s="31"/>
      <c r="AJ24" s="31"/>
      <c r="AK24" s="31"/>
      <c r="AL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</row>
    <row r="25" spans="1:79" s="29" customFormat="1" x14ac:dyDescent="0.2">
      <c r="A25" s="32"/>
      <c r="B25" s="131" t="s">
        <v>46</v>
      </c>
      <c r="C25" s="33"/>
      <c r="D25" s="33"/>
      <c r="E25" s="33"/>
      <c r="F25" s="33"/>
      <c r="G25" s="33"/>
      <c r="H25" s="33"/>
      <c r="I25" s="34"/>
      <c r="J25" s="133">
        <v>0.375</v>
      </c>
      <c r="K25" s="136">
        <v>1</v>
      </c>
      <c r="L25" s="136">
        <v>19</v>
      </c>
      <c r="M25" s="139">
        <f>SUM(C25:I30)</f>
        <v>2.5</v>
      </c>
      <c r="N25" s="139" t="str">
        <f>IF(N$12=J25,PRODUCT(K25:M30)," ")</f>
        <v xml:space="preserve"> </v>
      </c>
      <c r="O25" s="139">
        <f>IF(O$12=J25,PRODUCT(K25:M30)," ")</f>
        <v>47.5</v>
      </c>
      <c r="P25" s="139" t="str">
        <f>IF(P$12=J25,PRODUCT(K25:M30)," ")</f>
        <v xml:space="preserve"> </v>
      </c>
      <c r="Q25" s="139" t="str">
        <f>IF(Q$12=J25,PRODUCT(K25:M30)," ")</f>
        <v xml:space="preserve"> </v>
      </c>
      <c r="R25" s="139" t="str">
        <f>IF(R$12=J25,PRODUCT(K25:M30)," ")</f>
        <v xml:space="preserve"> </v>
      </c>
      <c r="S25" s="139" t="str">
        <f>IF(S$12=J25,PRODUCT(K25:M30)," ")</f>
        <v xml:space="preserve"> </v>
      </c>
      <c r="T25" s="142">
        <f>IF(J25=N$12,N25*N$9,IF(J25=O$12,O25*O$9,IF(J25=P$12,P25*P$9,IF(J25=Q$12,Q25*Q$9,IF(J25=R$12,R25*R$9,IF(J25=S$12,S25*S$9,0))))))</f>
        <v>26.6</v>
      </c>
      <c r="U25" s="36"/>
      <c r="V25" s="36"/>
      <c r="W25" s="30"/>
      <c r="X25" s="30"/>
      <c r="Y25" s="30"/>
      <c r="Z25" s="30"/>
      <c r="AA25" s="30"/>
      <c r="AB25" s="30"/>
      <c r="AC25" s="30"/>
      <c r="AD25" s="31"/>
      <c r="AE25" s="31"/>
      <c r="AF25" s="31"/>
      <c r="AG25" s="31"/>
      <c r="AH25" s="31"/>
      <c r="AI25" s="31"/>
      <c r="AJ25" s="31"/>
      <c r="AK25" s="31"/>
      <c r="AL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</row>
    <row r="26" spans="1:79" s="29" customFormat="1" x14ac:dyDescent="0.2">
      <c r="A26" s="37"/>
      <c r="B26" s="38"/>
      <c r="C26" s="39"/>
      <c r="E26" s="29">
        <v>1.44</v>
      </c>
      <c r="G26" s="130"/>
      <c r="J26" s="134"/>
      <c r="K26" s="137"/>
      <c r="L26" s="137"/>
      <c r="M26" s="140"/>
      <c r="N26" s="140"/>
      <c r="O26" s="140"/>
      <c r="P26" s="140"/>
      <c r="Q26" s="140"/>
      <c r="R26" s="140"/>
      <c r="S26" s="140"/>
      <c r="T26" s="143"/>
      <c r="U26" s="35"/>
      <c r="V26" s="35"/>
      <c r="W26" s="30"/>
      <c r="X26" s="30"/>
      <c r="Y26" s="30"/>
      <c r="Z26" s="30"/>
      <c r="AA26" s="30"/>
      <c r="AB26" s="30"/>
      <c r="AC26" s="30"/>
      <c r="AD26" s="31"/>
      <c r="AE26" s="31"/>
      <c r="AF26" s="31"/>
      <c r="AG26" s="31"/>
      <c r="AH26" s="31"/>
      <c r="AI26" s="31"/>
      <c r="AJ26" s="31"/>
      <c r="AK26" s="31"/>
      <c r="AL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</row>
    <row r="27" spans="1:79" s="29" customFormat="1" x14ac:dyDescent="0.2">
      <c r="A27" s="37"/>
      <c r="B27" s="38" t="s">
        <v>43</v>
      </c>
      <c r="C27" s="39"/>
      <c r="F27" s="129"/>
      <c r="H27" s="82">
        <v>0.47</v>
      </c>
      <c r="J27" s="134"/>
      <c r="K27" s="137"/>
      <c r="L27" s="137"/>
      <c r="M27" s="140"/>
      <c r="N27" s="140"/>
      <c r="O27" s="140"/>
      <c r="P27" s="140"/>
      <c r="Q27" s="140"/>
      <c r="R27" s="140"/>
      <c r="S27" s="140"/>
      <c r="T27" s="143"/>
      <c r="U27" s="35"/>
      <c r="V27" s="35"/>
      <c r="W27" s="30"/>
      <c r="X27" s="30"/>
      <c r="Y27" s="30"/>
      <c r="Z27" s="30"/>
      <c r="AA27" s="30"/>
      <c r="AB27" s="30"/>
      <c r="AC27" s="30"/>
      <c r="AD27" s="31"/>
      <c r="AE27" s="31"/>
      <c r="AF27" s="31"/>
      <c r="AG27" s="31"/>
      <c r="AH27" s="31"/>
      <c r="AI27" s="31"/>
      <c r="AJ27" s="31"/>
      <c r="AK27" s="31"/>
      <c r="AL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</row>
    <row r="28" spans="1:79" s="29" customFormat="1" x14ac:dyDescent="0.2">
      <c r="A28" s="37"/>
      <c r="B28" s="38"/>
      <c r="C28" s="39"/>
      <c r="E28" s="129"/>
      <c r="H28" s="82"/>
      <c r="J28" s="134"/>
      <c r="K28" s="137"/>
      <c r="L28" s="137"/>
      <c r="M28" s="140"/>
      <c r="N28" s="140"/>
      <c r="O28" s="140"/>
      <c r="P28" s="140"/>
      <c r="Q28" s="140"/>
      <c r="R28" s="140"/>
      <c r="S28" s="140"/>
      <c r="T28" s="143"/>
      <c r="U28" s="35"/>
      <c r="V28" s="35"/>
      <c r="W28" s="30"/>
      <c r="X28" s="30"/>
      <c r="Y28" s="30"/>
      <c r="Z28" s="30"/>
      <c r="AA28" s="30"/>
      <c r="AB28" s="30"/>
      <c r="AC28" s="30"/>
      <c r="AD28" s="31"/>
      <c r="AE28" s="31"/>
      <c r="AF28" s="31"/>
      <c r="AG28" s="31"/>
      <c r="AH28" s="31"/>
      <c r="AI28" s="31"/>
      <c r="AJ28" s="31"/>
      <c r="AK28" s="31"/>
      <c r="AL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</row>
    <row r="29" spans="1:79" s="29" customFormat="1" x14ac:dyDescent="0.2">
      <c r="A29" s="37"/>
      <c r="B29" s="38"/>
      <c r="C29" s="39"/>
      <c r="D29" s="39">
        <v>0.59</v>
      </c>
      <c r="E29" s="128"/>
      <c r="F29" s="39"/>
      <c r="G29" s="39"/>
      <c r="H29" s="62"/>
      <c r="I29" s="41"/>
      <c r="J29" s="134"/>
      <c r="K29" s="137"/>
      <c r="L29" s="137"/>
      <c r="M29" s="140"/>
      <c r="N29" s="140"/>
      <c r="O29" s="140"/>
      <c r="P29" s="140"/>
      <c r="Q29" s="140"/>
      <c r="R29" s="140"/>
      <c r="S29" s="140"/>
      <c r="T29" s="143"/>
      <c r="U29" s="35"/>
      <c r="V29" s="35"/>
      <c r="W29" s="30"/>
      <c r="X29" s="30"/>
      <c r="Y29" s="30"/>
      <c r="Z29" s="30"/>
      <c r="AA29" s="30"/>
      <c r="AB29" s="30"/>
      <c r="AC29" s="30"/>
      <c r="AD29" s="31"/>
      <c r="AE29" s="31"/>
      <c r="AF29" s="31"/>
      <c r="AG29" s="31"/>
      <c r="AH29" s="31"/>
      <c r="AI29" s="31"/>
      <c r="AJ29" s="31"/>
      <c r="AK29" s="31"/>
      <c r="AL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</row>
    <row r="30" spans="1:79" s="29" customFormat="1" x14ac:dyDescent="0.2">
      <c r="A30" s="37"/>
      <c r="B30" s="38" t="s">
        <v>33</v>
      </c>
      <c r="C30" s="42"/>
      <c r="D30" s="42"/>
      <c r="E30" s="42"/>
      <c r="F30" s="42"/>
      <c r="G30" s="42"/>
      <c r="H30" s="42"/>
      <c r="I30" s="44"/>
      <c r="J30" s="135"/>
      <c r="K30" s="138"/>
      <c r="L30" s="138"/>
      <c r="M30" s="141"/>
      <c r="N30" s="141"/>
      <c r="O30" s="141"/>
      <c r="P30" s="141"/>
      <c r="Q30" s="141"/>
      <c r="R30" s="141"/>
      <c r="S30" s="141"/>
      <c r="T30" s="144"/>
      <c r="U30" s="35"/>
      <c r="V30" s="45"/>
      <c r="W30" s="30"/>
      <c r="X30" s="30"/>
      <c r="Y30" s="30"/>
      <c r="Z30" s="30"/>
      <c r="AA30" s="30"/>
      <c r="AB30" s="30"/>
      <c r="AC30" s="30"/>
      <c r="AD30" s="31"/>
      <c r="AE30" s="31"/>
      <c r="AF30" s="31"/>
      <c r="AG30" s="31"/>
      <c r="AH30" s="31"/>
      <c r="AI30" s="31"/>
      <c r="AJ30" s="31"/>
      <c r="AK30" s="31"/>
      <c r="AL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</row>
    <row r="31" spans="1:79" s="29" customFormat="1" x14ac:dyDescent="0.2">
      <c r="A31" s="32"/>
      <c r="B31" s="56" t="s">
        <v>44</v>
      </c>
      <c r="C31" s="33"/>
      <c r="D31" s="33"/>
      <c r="E31" s="33"/>
      <c r="F31" s="33"/>
      <c r="G31" s="33"/>
      <c r="H31" s="33"/>
      <c r="I31" s="34"/>
      <c r="J31" s="133">
        <v>0.375</v>
      </c>
      <c r="K31" s="136">
        <v>1</v>
      </c>
      <c r="L31" s="136">
        <v>8</v>
      </c>
      <c r="M31" s="139">
        <f>SUM(C31:I34)</f>
        <v>3.9299999999999997</v>
      </c>
      <c r="N31" s="139" t="str">
        <f>IF(N$12=J31,PRODUCT(K31:M34)," ")</f>
        <v xml:space="preserve"> </v>
      </c>
      <c r="O31" s="139">
        <f>IF(O$12=J31,PRODUCT(K31:M34)," ")</f>
        <v>31.439999999999998</v>
      </c>
      <c r="P31" s="139" t="str">
        <f>IF(P$12=J31,PRODUCT(K31:M34)," ")</f>
        <v xml:space="preserve"> </v>
      </c>
      <c r="Q31" s="139" t="str">
        <f>IF(Q$12=J31,PRODUCT(K31:M34)," ")</f>
        <v xml:space="preserve"> </v>
      </c>
      <c r="R31" s="139" t="str">
        <f>IF(R$12=J31,PRODUCT(K31:M34)," ")</f>
        <v xml:space="preserve"> </v>
      </c>
      <c r="S31" s="139" t="str">
        <f>IF(S$12=J31,PRODUCT(K31:M34)," ")</f>
        <v xml:space="preserve"> </v>
      </c>
      <c r="T31" s="142">
        <f>IF(J31=N$12,N31*N$9,IF(J31=O$12,O31*O$9,IF(J31=P$12,P31*P$9,IF(J31=Q$12,Q31*Q$9,IF(J31=R$12,R31*R$9,IF(J31=S$12,S31*S$9,0))))))</f>
        <v>17.606400000000001</v>
      </c>
      <c r="U31" s="36"/>
      <c r="V31" s="36"/>
      <c r="W31" s="30"/>
      <c r="X31" s="30"/>
      <c r="Y31" s="30"/>
      <c r="Z31" s="30"/>
      <c r="AA31" s="30"/>
      <c r="AB31" s="30"/>
      <c r="AC31" s="30"/>
      <c r="AD31" s="31"/>
      <c r="AE31" s="31"/>
      <c r="AF31" s="31"/>
      <c r="AG31" s="31"/>
      <c r="AH31" s="31"/>
      <c r="AI31" s="31"/>
      <c r="AJ31" s="31"/>
      <c r="AK31" s="31"/>
      <c r="AL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</row>
    <row r="32" spans="1:79" s="29" customFormat="1" ht="13.5" thickBot="1" x14ac:dyDescent="0.25">
      <c r="A32" s="37"/>
      <c r="B32" s="38"/>
      <c r="C32" s="39"/>
      <c r="J32" s="134"/>
      <c r="K32" s="137"/>
      <c r="L32" s="137"/>
      <c r="M32" s="140"/>
      <c r="N32" s="140"/>
      <c r="O32" s="140"/>
      <c r="P32" s="140"/>
      <c r="Q32" s="140"/>
      <c r="R32" s="140"/>
      <c r="S32" s="140"/>
      <c r="T32" s="143"/>
      <c r="U32" s="35"/>
      <c r="V32" s="35"/>
      <c r="W32" s="30"/>
      <c r="X32" s="30"/>
      <c r="Y32" s="30"/>
      <c r="Z32" s="30"/>
      <c r="AA32" s="30"/>
      <c r="AB32" s="30"/>
      <c r="AC32" s="30"/>
      <c r="AD32" s="31"/>
      <c r="AE32" s="31"/>
      <c r="AF32" s="31"/>
      <c r="AG32" s="31"/>
      <c r="AH32" s="31"/>
      <c r="AI32" s="31"/>
      <c r="AJ32" s="31"/>
      <c r="AK32" s="31"/>
      <c r="AL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</row>
    <row r="33" spans="1:79" s="29" customFormat="1" ht="13.5" thickTop="1" x14ac:dyDescent="0.2">
      <c r="A33" s="37"/>
      <c r="B33" s="38"/>
      <c r="C33" s="39"/>
      <c r="D33" s="39">
        <v>0.11</v>
      </c>
      <c r="E33" s="79"/>
      <c r="F33" s="80">
        <v>3.71</v>
      </c>
      <c r="G33" s="81"/>
      <c r="H33" s="62">
        <v>0.11</v>
      </c>
      <c r="I33" s="41"/>
      <c r="J33" s="134"/>
      <c r="K33" s="137"/>
      <c r="L33" s="137"/>
      <c r="M33" s="140"/>
      <c r="N33" s="140"/>
      <c r="O33" s="140"/>
      <c r="P33" s="140"/>
      <c r="Q33" s="140"/>
      <c r="R33" s="140"/>
      <c r="S33" s="140"/>
      <c r="T33" s="143"/>
      <c r="U33" s="35"/>
      <c r="V33" s="35"/>
      <c r="W33" s="30"/>
      <c r="X33" s="30"/>
      <c r="Y33" s="30"/>
      <c r="Z33" s="30"/>
      <c r="AA33" s="30"/>
      <c r="AB33" s="30"/>
      <c r="AC33" s="30"/>
      <c r="AD33" s="31"/>
      <c r="AE33" s="31"/>
      <c r="AF33" s="31"/>
      <c r="AG33" s="31"/>
      <c r="AH33" s="31"/>
      <c r="AI33" s="31"/>
      <c r="AJ33" s="31"/>
      <c r="AK33" s="31"/>
      <c r="AL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</row>
    <row r="34" spans="1:79" s="29" customFormat="1" x14ac:dyDescent="0.2">
      <c r="A34" s="37"/>
      <c r="B34" s="38" t="s">
        <v>33</v>
      </c>
      <c r="C34" s="42"/>
      <c r="D34" s="42"/>
      <c r="E34" s="42"/>
      <c r="F34" s="42"/>
      <c r="G34" s="42"/>
      <c r="H34" s="42"/>
      <c r="I34" s="44"/>
      <c r="J34" s="135"/>
      <c r="K34" s="138"/>
      <c r="L34" s="138"/>
      <c r="M34" s="141"/>
      <c r="N34" s="141"/>
      <c r="O34" s="141"/>
      <c r="P34" s="141"/>
      <c r="Q34" s="141"/>
      <c r="R34" s="141"/>
      <c r="S34" s="141"/>
      <c r="T34" s="144"/>
      <c r="U34" s="35"/>
      <c r="V34" s="45"/>
      <c r="W34" s="30"/>
      <c r="X34" s="30"/>
      <c r="Y34" s="30"/>
      <c r="Z34" s="30"/>
      <c r="AA34" s="30"/>
      <c r="AB34" s="30"/>
      <c r="AC34" s="30"/>
      <c r="AD34" s="31"/>
      <c r="AE34" s="31"/>
      <c r="AF34" s="31"/>
      <c r="AG34" s="31"/>
      <c r="AH34" s="31"/>
      <c r="AI34" s="31"/>
      <c r="AJ34" s="31"/>
      <c r="AK34" s="31"/>
      <c r="AL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</row>
    <row r="35" spans="1:79" s="29" customFormat="1" x14ac:dyDescent="0.2">
      <c r="A35" s="32"/>
      <c r="B35" s="131" t="s">
        <v>47</v>
      </c>
      <c r="C35" s="33"/>
      <c r="D35" s="33"/>
      <c r="E35" s="33"/>
      <c r="F35" s="33"/>
      <c r="G35" s="33"/>
      <c r="H35" s="33"/>
      <c r="I35" s="34"/>
      <c r="J35" s="133">
        <v>0.375</v>
      </c>
      <c r="K35" s="136">
        <v>1</v>
      </c>
      <c r="L35" s="136">
        <v>10</v>
      </c>
      <c r="M35" s="139">
        <f>SUM(C35:I40)</f>
        <v>2.5</v>
      </c>
      <c r="N35" s="139" t="str">
        <f>IF(N$12=J35,PRODUCT(K35:M40)," ")</f>
        <v xml:space="preserve"> </v>
      </c>
      <c r="O35" s="139">
        <f>IF(O$12=J35,PRODUCT(K35:M40)," ")</f>
        <v>25</v>
      </c>
      <c r="P35" s="139" t="str">
        <f>IF(P$12=J35,PRODUCT(K35:M40)," ")</f>
        <v xml:space="preserve"> </v>
      </c>
      <c r="Q35" s="139" t="str">
        <f>IF(Q$12=J35,PRODUCT(K35:M40)," ")</f>
        <v xml:space="preserve"> </v>
      </c>
      <c r="R35" s="139" t="str">
        <f>IF(R$12=J35,PRODUCT(K35:M40)," ")</f>
        <v xml:space="preserve"> </v>
      </c>
      <c r="S35" s="139" t="str">
        <f>IF(S$12=J35,PRODUCT(K35:M40)," ")</f>
        <v xml:space="preserve"> </v>
      </c>
      <c r="T35" s="142">
        <f>IF(J35=N$12,N35*N$9,IF(J35=O$12,O35*O$9,IF(J35=P$12,P35*P$9,IF(J35=Q$12,Q35*Q$9,IF(J35=R$12,R35*R$9,IF(J35=S$12,S35*S$9,0))))))</f>
        <v>14.000000000000002</v>
      </c>
      <c r="U35" s="36"/>
      <c r="V35" s="36"/>
      <c r="W35" s="30"/>
      <c r="X35" s="30"/>
      <c r="Y35" s="30"/>
      <c r="Z35" s="30"/>
      <c r="AA35" s="30"/>
      <c r="AB35" s="30"/>
      <c r="AC35" s="30"/>
      <c r="AD35" s="31"/>
      <c r="AE35" s="31"/>
      <c r="AF35" s="31"/>
      <c r="AG35" s="31"/>
      <c r="AH35" s="31"/>
      <c r="AI35" s="31"/>
      <c r="AJ35" s="31"/>
      <c r="AK35" s="31"/>
      <c r="AL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</row>
    <row r="36" spans="1:79" s="29" customFormat="1" x14ac:dyDescent="0.2">
      <c r="A36" s="37"/>
      <c r="B36" s="38"/>
      <c r="C36" s="39"/>
      <c r="E36" s="29">
        <v>1.44</v>
      </c>
      <c r="G36" s="130"/>
      <c r="J36" s="134"/>
      <c r="K36" s="137"/>
      <c r="L36" s="137"/>
      <c r="M36" s="140"/>
      <c r="N36" s="140"/>
      <c r="O36" s="140"/>
      <c r="P36" s="140"/>
      <c r="Q36" s="140"/>
      <c r="R36" s="140"/>
      <c r="S36" s="140"/>
      <c r="T36" s="143"/>
      <c r="U36" s="35"/>
      <c r="V36" s="35"/>
      <c r="W36" s="30"/>
      <c r="X36" s="30"/>
      <c r="Y36" s="30"/>
      <c r="Z36" s="30"/>
      <c r="AA36" s="30"/>
      <c r="AB36" s="30"/>
      <c r="AC36" s="30"/>
      <c r="AD36" s="31"/>
      <c r="AE36" s="31"/>
      <c r="AF36" s="31"/>
      <c r="AG36" s="31"/>
      <c r="AH36" s="31"/>
      <c r="AI36" s="31"/>
      <c r="AJ36" s="31"/>
      <c r="AK36" s="31"/>
      <c r="AL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</row>
    <row r="37" spans="1:79" s="29" customFormat="1" x14ac:dyDescent="0.2">
      <c r="A37" s="37"/>
      <c r="B37" s="38" t="s">
        <v>43</v>
      </c>
      <c r="C37" s="39"/>
      <c r="F37" s="129"/>
      <c r="H37" s="82">
        <v>0.47</v>
      </c>
      <c r="J37" s="134"/>
      <c r="K37" s="137"/>
      <c r="L37" s="137"/>
      <c r="M37" s="140"/>
      <c r="N37" s="140"/>
      <c r="O37" s="140"/>
      <c r="P37" s="140"/>
      <c r="Q37" s="140"/>
      <c r="R37" s="140"/>
      <c r="S37" s="140"/>
      <c r="T37" s="143"/>
      <c r="U37" s="35"/>
      <c r="V37" s="35"/>
      <c r="W37" s="30"/>
      <c r="X37" s="30"/>
      <c r="Y37" s="30"/>
      <c r="Z37" s="30"/>
      <c r="AA37" s="30"/>
      <c r="AB37" s="30"/>
      <c r="AC37" s="30"/>
      <c r="AD37" s="31"/>
      <c r="AE37" s="31"/>
      <c r="AF37" s="31"/>
      <c r="AG37" s="31"/>
      <c r="AH37" s="31"/>
      <c r="AI37" s="31"/>
      <c r="AJ37" s="31"/>
      <c r="AK37" s="31"/>
      <c r="AL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</row>
    <row r="38" spans="1:79" s="29" customFormat="1" x14ac:dyDescent="0.2">
      <c r="A38" s="37"/>
      <c r="B38" s="38"/>
      <c r="C38" s="39"/>
      <c r="E38" s="129"/>
      <c r="H38" s="82"/>
      <c r="J38" s="134"/>
      <c r="K38" s="137"/>
      <c r="L38" s="137"/>
      <c r="M38" s="140"/>
      <c r="N38" s="140"/>
      <c r="O38" s="140"/>
      <c r="P38" s="140"/>
      <c r="Q38" s="140"/>
      <c r="R38" s="140"/>
      <c r="S38" s="140"/>
      <c r="T38" s="143"/>
      <c r="U38" s="35"/>
      <c r="V38" s="35"/>
      <c r="W38" s="30"/>
      <c r="X38" s="30"/>
      <c r="Y38" s="30"/>
      <c r="Z38" s="30"/>
      <c r="AA38" s="30"/>
      <c r="AB38" s="30"/>
      <c r="AC38" s="30"/>
      <c r="AD38" s="31"/>
      <c r="AE38" s="31"/>
      <c r="AF38" s="31"/>
      <c r="AG38" s="31"/>
      <c r="AH38" s="31"/>
      <c r="AI38" s="31"/>
      <c r="AJ38" s="31"/>
      <c r="AK38" s="31"/>
      <c r="AL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</row>
    <row r="39" spans="1:79" s="29" customFormat="1" x14ac:dyDescent="0.2">
      <c r="A39" s="37"/>
      <c r="B39" s="38"/>
      <c r="C39" s="39"/>
      <c r="D39" s="39">
        <v>0.59</v>
      </c>
      <c r="E39" s="128"/>
      <c r="F39" s="39"/>
      <c r="G39" s="39"/>
      <c r="H39" s="62"/>
      <c r="I39" s="41"/>
      <c r="J39" s="134"/>
      <c r="K39" s="137"/>
      <c r="L39" s="137"/>
      <c r="M39" s="140"/>
      <c r="N39" s="140"/>
      <c r="O39" s="140"/>
      <c r="P39" s="140"/>
      <c r="Q39" s="140"/>
      <c r="R39" s="140"/>
      <c r="S39" s="140"/>
      <c r="T39" s="143"/>
      <c r="U39" s="35"/>
      <c r="V39" s="35"/>
      <c r="W39" s="30"/>
      <c r="X39" s="30"/>
      <c r="Y39" s="30"/>
      <c r="Z39" s="30"/>
      <c r="AA39" s="30"/>
      <c r="AB39" s="30"/>
      <c r="AC39" s="30"/>
      <c r="AD39" s="31"/>
      <c r="AE39" s="31"/>
      <c r="AF39" s="31"/>
      <c r="AG39" s="31"/>
      <c r="AH39" s="31"/>
      <c r="AI39" s="31"/>
      <c r="AJ39" s="31"/>
      <c r="AK39" s="31"/>
      <c r="AL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</row>
    <row r="40" spans="1:79" s="29" customFormat="1" x14ac:dyDescent="0.2">
      <c r="A40" s="37"/>
      <c r="B40" s="38" t="s">
        <v>33</v>
      </c>
      <c r="C40" s="42"/>
      <c r="D40" s="42"/>
      <c r="E40" s="42"/>
      <c r="F40" s="42"/>
      <c r="G40" s="42"/>
      <c r="H40" s="42"/>
      <c r="I40" s="44"/>
      <c r="J40" s="135"/>
      <c r="K40" s="138"/>
      <c r="L40" s="138"/>
      <c r="M40" s="141"/>
      <c r="N40" s="141"/>
      <c r="O40" s="141"/>
      <c r="P40" s="141"/>
      <c r="Q40" s="141"/>
      <c r="R40" s="141"/>
      <c r="S40" s="141"/>
      <c r="T40" s="144"/>
      <c r="U40" s="35"/>
      <c r="V40" s="45"/>
      <c r="W40" s="30"/>
      <c r="X40" s="30"/>
      <c r="Y40" s="30"/>
      <c r="Z40" s="30"/>
      <c r="AA40" s="30"/>
      <c r="AB40" s="30"/>
      <c r="AC40" s="30"/>
      <c r="AD40" s="31"/>
      <c r="AE40" s="31"/>
      <c r="AF40" s="31"/>
      <c r="AG40" s="31"/>
      <c r="AH40" s="31"/>
      <c r="AI40" s="31"/>
      <c r="AJ40" s="31"/>
      <c r="AK40" s="31"/>
      <c r="AL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</row>
    <row r="41" spans="1:79" s="29" customFormat="1" x14ac:dyDescent="0.2">
      <c r="A41" s="32"/>
      <c r="B41" s="56" t="s">
        <v>44</v>
      </c>
      <c r="C41" s="33"/>
      <c r="D41" s="33"/>
      <c r="E41" s="33"/>
      <c r="F41" s="33"/>
      <c r="G41" s="33"/>
      <c r="H41" s="33"/>
      <c r="I41" s="34"/>
      <c r="J41" s="133">
        <v>0.375</v>
      </c>
      <c r="K41" s="136">
        <v>1</v>
      </c>
      <c r="L41" s="136">
        <v>8</v>
      </c>
      <c r="M41" s="139">
        <f>SUM(C41:I44)</f>
        <v>2.2799999999999998</v>
      </c>
      <c r="N41" s="139" t="str">
        <f>IF(N$12=J41,PRODUCT(K41:M44)," ")</f>
        <v xml:space="preserve"> </v>
      </c>
      <c r="O41" s="139">
        <f>IF(O$12=J41,PRODUCT(K41:M44)," ")</f>
        <v>18.239999999999998</v>
      </c>
      <c r="P41" s="139" t="str">
        <f>IF(P$12=J41,PRODUCT(K41:M44)," ")</f>
        <v xml:space="preserve"> </v>
      </c>
      <c r="Q41" s="139" t="str">
        <f>IF(Q$12=J41,PRODUCT(K41:M44)," ")</f>
        <v xml:space="preserve"> </v>
      </c>
      <c r="R41" s="139" t="str">
        <f>IF(R$12=J41,PRODUCT(K41:M44)," ")</f>
        <v xml:space="preserve"> </v>
      </c>
      <c r="S41" s="139" t="str">
        <f>IF(S$12=J41,PRODUCT(K41:M44)," ")</f>
        <v xml:space="preserve"> </v>
      </c>
      <c r="T41" s="142">
        <f>IF(J41=N$12,N41*N$9,IF(J41=O$12,O41*O$9,IF(J41=P$12,P41*P$9,IF(J41=Q$12,Q41*Q$9,IF(J41=R$12,R41*R$9,IF(J41=S$12,S41*S$9,0))))))</f>
        <v>10.214399999999999</v>
      </c>
      <c r="U41" s="36"/>
      <c r="V41" s="36"/>
      <c r="W41" s="30"/>
      <c r="X41" s="30"/>
      <c r="Y41" s="30"/>
      <c r="Z41" s="30"/>
      <c r="AA41" s="30"/>
      <c r="AB41" s="30"/>
      <c r="AC41" s="30"/>
      <c r="AD41" s="31"/>
      <c r="AE41" s="31"/>
      <c r="AF41" s="31"/>
      <c r="AG41" s="31"/>
      <c r="AH41" s="31"/>
      <c r="AI41" s="31"/>
      <c r="AJ41" s="31"/>
      <c r="AK41" s="31"/>
      <c r="AL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</row>
    <row r="42" spans="1:79" s="29" customFormat="1" ht="13.5" thickBot="1" x14ac:dyDescent="0.25">
      <c r="A42" s="37"/>
      <c r="B42" s="38"/>
      <c r="C42" s="39"/>
      <c r="J42" s="134"/>
      <c r="K42" s="137"/>
      <c r="L42" s="137"/>
      <c r="M42" s="140"/>
      <c r="N42" s="140"/>
      <c r="O42" s="140"/>
      <c r="P42" s="140"/>
      <c r="Q42" s="140"/>
      <c r="R42" s="140"/>
      <c r="S42" s="140"/>
      <c r="T42" s="143"/>
      <c r="U42" s="35"/>
      <c r="V42" s="35"/>
      <c r="W42" s="30"/>
      <c r="X42" s="30"/>
      <c r="Y42" s="30"/>
      <c r="Z42" s="30"/>
      <c r="AA42" s="30"/>
      <c r="AB42" s="30"/>
      <c r="AC42" s="30"/>
      <c r="AD42" s="31"/>
      <c r="AE42" s="31"/>
      <c r="AF42" s="31"/>
      <c r="AG42" s="31"/>
      <c r="AH42" s="31"/>
      <c r="AI42" s="31"/>
      <c r="AJ42" s="31"/>
      <c r="AK42" s="31"/>
      <c r="AL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</row>
    <row r="43" spans="1:79" s="29" customFormat="1" ht="13.5" thickTop="1" x14ac:dyDescent="0.2">
      <c r="A43" s="37"/>
      <c r="B43" s="38"/>
      <c r="C43" s="39"/>
      <c r="D43" s="39">
        <v>0.11</v>
      </c>
      <c r="E43" s="79"/>
      <c r="F43" s="80">
        <v>2.06</v>
      </c>
      <c r="G43" s="81"/>
      <c r="H43" s="62">
        <v>0.11</v>
      </c>
      <c r="I43" s="41"/>
      <c r="J43" s="134"/>
      <c r="K43" s="137"/>
      <c r="L43" s="137"/>
      <c r="M43" s="140"/>
      <c r="N43" s="140"/>
      <c r="O43" s="140"/>
      <c r="P43" s="140"/>
      <c r="Q43" s="140"/>
      <c r="R43" s="140"/>
      <c r="S43" s="140"/>
      <c r="T43" s="143"/>
      <c r="U43" s="35"/>
      <c r="V43" s="35"/>
      <c r="W43" s="30"/>
      <c r="X43" s="30"/>
      <c r="Y43" s="30"/>
      <c r="Z43" s="30"/>
      <c r="AA43" s="30"/>
      <c r="AB43" s="30"/>
      <c r="AC43" s="30"/>
      <c r="AD43" s="31"/>
      <c r="AE43" s="31"/>
      <c r="AF43" s="31"/>
      <c r="AG43" s="31"/>
      <c r="AH43" s="31"/>
      <c r="AI43" s="31"/>
      <c r="AJ43" s="31"/>
      <c r="AK43" s="31"/>
      <c r="AL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</row>
    <row r="44" spans="1:79" s="29" customFormat="1" x14ac:dyDescent="0.2">
      <c r="A44" s="37"/>
      <c r="B44" s="38" t="s">
        <v>33</v>
      </c>
      <c r="C44" s="42"/>
      <c r="D44" s="42"/>
      <c r="E44" s="42"/>
      <c r="F44" s="42"/>
      <c r="G44" s="42"/>
      <c r="H44" s="42"/>
      <c r="I44" s="44"/>
      <c r="J44" s="135"/>
      <c r="K44" s="138"/>
      <c r="L44" s="138"/>
      <c r="M44" s="141"/>
      <c r="N44" s="141"/>
      <c r="O44" s="141"/>
      <c r="P44" s="141"/>
      <c r="Q44" s="141"/>
      <c r="R44" s="141"/>
      <c r="S44" s="141"/>
      <c r="T44" s="144"/>
      <c r="U44" s="35"/>
      <c r="V44" s="45"/>
      <c r="W44" s="30"/>
      <c r="X44" s="30"/>
      <c r="Y44" s="30"/>
      <c r="Z44" s="30"/>
      <c r="AA44" s="30"/>
      <c r="AB44" s="30"/>
      <c r="AC44" s="30"/>
      <c r="AD44" s="31"/>
      <c r="AE44" s="31"/>
      <c r="AF44" s="31"/>
      <c r="AG44" s="31"/>
      <c r="AH44" s="31"/>
      <c r="AI44" s="31"/>
      <c r="AJ44" s="31"/>
      <c r="AK44" s="31"/>
      <c r="AL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</row>
    <row r="45" spans="1:79" s="29" customFormat="1" x14ac:dyDescent="0.2">
      <c r="A45" s="32"/>
      <c r="B45" s="131" t="s">
        <v>48</v>
      </c>
      <c r="C45" s="33"/>
      <c r="D45" s="33"/>
      <c r="E45" s="33"/>
      <c r="F45" s="33"/>
      <c r="G45" s="33"/>
      <c r="H45" s="33"/>
      <c r="I45" s="34"/>
      <c r="J45" s="133">
        <v>0.375</v>
      </c>
      <c r="K45" s="136">
        <v>1</v>
      </c>
      <c r="L45" s="136">
        <v>7</v>
      </c>
      <c r="M45" s="139">
        <f>SUM(C45:I50)</f>
        <v>2.84</v>
      </c>
      <c r="N45" s="139" t="str">
        <f>IF(N$12=J45,PRODUCT(K45:M50)," ")</f>
        <v xml:space="preserve"> </v>
      </c>
      <c r="O45" s="139">
        <f>IF(O$12=J45,PRODUCT(K45:M50)," ")</f>
        <v>19.88</v>
      </c>
      <c r="P45" s="139" t="str">
        <f>IF(P$12=J45,PRODUCT(K45:M50)," ")</f>
        <v xml:space="preserve"> </v>
      </c>
      <c r="Q45" s="139" t="str">
        <f>IF(Q$12=J45,PRODUCT(K45:M50)," ")</f>
        <v xml:space="preserve"> </v>
      </c>
      <c r="R45" s="139" t="str">
        <f>IF(R$12=J45,PRODUCT(K45:M50)," ")</f>
        <v xml:space="preserve"> </v>
      </c>
      <c r="S45" s="139" t="str">
        <f>IF(S$12=J45,PRODUCT(K45:M50)," ")</f>
        <v xml:space="preserve"> </v>
      </c>
      <c r="T45" s="142">
        <f>IF(J45=N$12,N45*N$9,IF(J45=O$12,O45*O$9,IF(J45=P$12,P45*P$9,IF(J45=Q$12,Q45*Q$9,IF(J45=R$12,R45*R$9,IF(J45=S$12,S45*S$9,0))))))</f>
        <v>11.132800000000001</v>
      </c>
      <c r="U45" s="36"/>
      <c r="V45" s="36"/>
      <c r="W45" s="30"/>
      <c r="X45" s="30"/>
      <c r="Y45" s="30"/>
      <c r="Z45" s="30"/>
      <c r="AA45" s="30"/>
      <c r="AB45" s="30"/>
      <c r="AC45" s="30"/>
      <c r="AD45" s="31"/>
      <c r="AE45" s="31"/>
      <c r="AF45" s="31"/>
      <c r="AG45" s="31"/>
      <c r="AH45" s="31"/>
      <c r="AI45" s="31"/>
      <c r="AJ45" s="31"/>
      <c r="AK45" s="31"/>
      <c r="AL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</row>
    <row r="46" spans="1:79" s="29" customFormat="1" x14ac:dyDescent="0.2">
      <c r="A46" s="37"/>
      <c r="B46" s="38"/>
      <c r="C46" s="39"/>
      <c r="E46" s="29">
        <v>1.78</v>
      </c>
      <c r="G46" s="130"/>
      <c r="J46" s="134"/>
      <c r="K46" s="137"/>
      <c r="L46" s="137"/>
      <c r="M46" s="140"/>
      <c r="N46" s="140"/>
      <c r="O46" s="140"/>
      <c r="P46" s="140"/>
      <c r="Q46" s="140"/>
      <c r="R46" s="140"/>
      <c r="S46" s="140"/>
      <c r="T46" s="143"/>
      <c r="U46" s="35"/>
      <c r="V46" s="35"/>
      <c r="W46" s="30"/>
      <c r="X46" s="30"/>
      <c r="Y46" s="30"/>
      <c r="Z46" s="30"/>
      <c r="AA46" s="30"/>
      <c r="AB46" s="30"/>
      <c r="AC46" s="30"/>
      <c r="AD46" s="31"/>
      <c r="AE46" s="31"/>
      <c r="AF46" s="31"/>
      <c r="AG46" s="31"/>
      <c r="AH46" s="31"/>
      <c r="AI46" s="31"/>
      <c r="AJ46" s="31"/>
      <c r="AK46" s="31"/>
      <c r="AL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</row>
    <row r="47" spans="1:79" s="29" customFormat="1" x14ac:dyDescent="0.2">
      <c r="A47" s="37"/>
      <c r="B47" s="38" t="s">
        <v>43</v>
      </c>
      <c r="C47" s="39"/>
      <c r="F47" s="129"/>
      <c r="H47" s="82">
        <v>0.47</v>
      </c>
      <c r="J47" s="134"/>
      <c r="K47" s="137"/>
      <c r="L47" s="137"/>
      <c r="M47" s="140"/>
      <c r="N47" s="140"/>
      <c r="O47" s="140"/>
      <c r="P47" s="140"/>
      <c r="Q47" s="140"/>
      <c r="R47" s="140"/>
      <c r="S47" s="140"/>
      <c r="T47" s="143"/>
      <c r="U47" s="35"/>
      <c r="V47" s="35"/>
      <c r="W47" s="30"/>
      <c r="X47" s="30"/>
      <c r="Y47" s="30"/>
      <c r="Z47" s="30"/>
      <c r="AA47" s="30"/>
      <c r="AB47" s="30"/>
      <c r="AC47" s="30"/>
      <c r="AD47" s="31"/>
      <c r="AE47" s="31"/>
      <c r="AF47" s="31"/>
      <c r="AG47" s="31"/>
      <c r="AH47" s="31"/>
      <c r="AI47" s="31"/>
      <c r="AJ47" s="31"/>
      <c r="AK47" s="31"/>
      <c r="AL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</row>
    <row r="48" spans="1:79" s="29" customFormat="1" x14ac:dyDescent="0.2">
      <c r="A48" s="37"/>
      <c r="B48" s="38"/>
      <c r="C48" s="39"/>
      <c r="E48" s="129"/>
      <c r="H48" s="82"/>
      <c r="J48" s="134"/>
      <c r="K48" s="137"/>
      <c r="L48" s="137"/>
      <c r="M48" s="140"/>
      <c r="N48" s="140"/>
      <c r="O48" s="140"/>
      <c r="P48" s="140"/>
      <c r="Q48" s="140"/>
      <c r="R48" s="140"/>
      <c r="S48" s="140"/>
      <c r="T48" s="143"/>
      <c r="U48" s="35"/>
      <c r="V48" s="35"/>
      <c r="W48" s="30"/>
      <c r="X48" s="30"/>
      <c r="Y48" s="30"/>
      <c r="Z48" s="30"/>
      <c r="AA48" s="30"/>
      <c r="AB48" s="30"/>
      <c r="AC48" s="30"/>
      <c r="AD48" s="31"/>
      <c r="AE48" s="31"/>
      <c r="AF48" s="31"/>
      <c r="AG48" s="31"/>
      <c r="AH48" s="31"/>
      <c r="AI48" s="31"/>
      <c r="AJ48" s="31"/>
      <c r="AK48" s="31"/>
      <c r="AL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</row>
    <row r="49" spans="1:79" s="29" customFormat="1" x14ac:dyDescent="0.2">
      <c r="A49" s="37"/>
      <c r="B49" s="38"/>
      <c r="C49" s="39"/>
      <c r="D49" s="39">
        <v>0.59</v>
      </c>
      <c r="E49" s="128"/>
      <c r="F49" s="39"/>
      <c r="G49" s="39"/>
      <c r="H49" s="62"/>
      <c r="I49" s="41"/>
      <c r="J49" s="134"/>
      <c r="K49" s="137"/>
      <c r="L49" s="137"/>
      <c r="M49" s="140"/>
      <c r="N49" s="140"/>
      <c r="O49" s="140"/>
      <c r="P49" s="140"/>
      <c r="Q49" s="140"/>
      <c r="R49" s="140"/>
      <c r="S49" s="140"/>
      <c r="T49" s="143"/>
      <c r="U49" s="35"/>
      <c r="V49" s="35"/>
      <c r="W49" s="30"/>
      <c r="X49" s="30"/>
      <c r="Y49" s="30"/>
      <c r="Z49" s="30"/>
      <c r="AA49" s="30"/>
      <c r="AB49" s="30"/>
      <c r="AC49" s="30"/>
      <c r="AD49" s="31"/>
      <c r="AE49" s="31"/>
      <c r="AF49" s="31"/>
      <c r="AG49" s="31"/>
      <c r="AH49" s="31"/>
      <c r="AI49" s="31"/>
      <c r="AJ49" s="31"/>
      <c r="AK49" s="31"/>
      <c r="AL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</row>
    <row r="50" spans="1:79" s="29" customFormat="1" x14ac:dyDescent="0.2">
      <c r="A50" s="37"/>
      <c r="B50" s="38" t="s">
        <v>33</v>
      </c>
      <c r="C50" s="42"/>
      <c r="D50" s="42"/>
      <c r="E50" s="42"/>
      <c r="F50" s="42"/>
      <c r="G50" s="42"/>
      <c r="H50" s="42"/>
      <c r="I50" s="44"/>
      <c r="J50" s="135"/>
      <c r="K50" s="138"/>
      <c r="L50" s="138"/>
      <c r="M50" s="141"/>
      <c r="N50" s="141"/>
      <c r="O50" s="141"/>
      <c r="P50" s="141"/>
      <c r="Q50" s="141"/>
      <c r="R50" s="141"/>
      <c r="S50" s="141"/>
      <c r="T50" s="144"/>
      <c r="U50" s="35"/>
      <c r="V50" s="45"/>
      <c r="W50" s="30"/>
      <c r="X50" s="30"/>
      <c r="Y50" s="30"/>
      <c r="Z50" s="30"/>
      <c r="AA50" s="30"/>
      <c r="AB50" s="30"/>
      <c r="AC50" s="30"/>
      <c r="AD50" s="31"/>
      <c r="AE50" s="31"/>
      <c r="AF50" s="31"/>
      <c r="AG50" s="31"/>
      <c r="AH50" s="31"/>
      <c r="AI50" s="31"/>
      <c r="AJ50" s="31"/>
      <c r="AK50" s="31"/>
      <c r="AL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</row>
    <row r="51" spans="1:79" s="29" customFormat="1" x14ac:dyDescent="0.2">
      <c r="A51" s="32"/>
      <c r="B51" s="56" t="s">
        <v>44</v>
      </c>
      <c r="C51" s="33"/>
      <c r="D51" s="33"/>
      <c r="E51" s="33"/>
      <c r="F51" s="33"/>
      <c r="G51" s="33"/>
      <c r="H51" s="33"/>
      <c r="I51" s="34"/>
      <c r="J51" s="133">
        <v>0.375</v>
      </c>
      <c r="K51" s="136">
        <v>1</v>
      </c>
      <c r="L51" s="136">
        <v>10</v>
      </c>
      <c r="M51" s="139">
        <f>SUM(C51:I54)</f>
        <v>1.5800000000000003</v>
      </c>
      <c r="N51" s="139" t="str">
        <f>IF(N$12=J51,PRODUCT(K51:M54)," ")</f>
        <v xml:space="preserve"> </v>
      </c>
      <c r="O51" s="139">
        <f>IF(O$12=J51,PRODUCT(K51:M54)," ")</f>
        <v>15.800000000000002</v>
      </c>
      <c r="P51" s="139" t="str">
        <f>IF(P$12=J51,PRODUCT(K51:M54)," ")</f>
        <v xml:space="preserve"> </v>
      </c>
      <c r="Q51" s="139" t="str">
        <f>IF(Q$12=J51,PRODUCT(K51:M54)," ")</f>
        <v xml:space="preserve"> </v>
      </c>
      <c r="R51" s="139" t="str">
        <f>IF(R$12=J51,PRODUCT(K51:M54)," ")</f>
        <v xml:space="preserve"> </v>
      </c>
      <c r="S51" s="139" t="str">
        <f>IF(S$12=J51,PRODUCT(K51:M54)," ")</f>
        <v xml:space="preserve"> </v>
      </c>
      <c r="T51" s="142">
        <f>IF(J51=N$12,N51*N$9,IF(J51=O$12,O51*O$9,IF(J51=P$12,P51*P$9,IF(J51=Q$12,Q51*Q$9,IF(J51=R$12,R51*R$9,IF(J51=S$12,S51*S$9,0))))))</f>
        <v>8.8480000000000025</v>
      </c>
      <c r="U51" s="36"/>
      <c r="V51" s="36"/>
      <c r="W51" s="30"/>
      <c r="X51" s="30"/>
      <c r="Y51" s="30"/>
      <c r="Z51" s="30"/>
      <c r="AA51" s="30"/>
      <c r="AB51" s="30"/>
      <c r="AC51" s="30"/>
      <c r="AD51" s="31"/>
      <c r="AE51" s="31"/>
      <c r="AF51" s="31"/>
      <c r="AG51" s="31"/>
      <c r="AH51" s="31"/>
      <c r="AI51" s="31"/>
      <c r="AJ51" s="31"/>
      <c r="AK51" s="31"/>
      <c r="AL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</row>
    <row r="52" spans="1:79" s="29" customFormat="1" ht="13.5" thickBot="1" x14ac:dyDescent="0.25">
      <c r="A52" s="37"/>
      <c r="B52" s="38"/>
      <c r="C52" s="39"/>
      <c r="J52" s="134"/>
      <c r="K52" s="137"/>
      <c r="L52" s="137"/>
      <c r="M52" s="140"/>
      <c r="N52" s="140"/>
      <c r="O52" s="140"/>
      <c r="P52" s="140"/>
      <c r="Q52" s="140"/>
      <c r="R52" s="140"/>
      <c r="S52" s="140"/>
      <c r="T52" s="143"/>
      <c r="U52" s="35"/>
      <c r="V52" s="35"/>
      <c r="W52" s="30"/>
      <c r="X52" s="30"/>
      <c r="Y52" s="30"/>
      <c r="Z52" s="30"/>
      <c r="AA52" s="30"/>
      <c r="AB52" s="30"/>
      <c r="AC52" s="30"/>
      <c r="AD52" s="31"/>
      <c r="AE52" s="31"/>
      <c r="AF52" s="31"/>
      <c r="AG52" s="31"/>
      <c r="AH52" s="31"/>
      <c r="AI52" s="31"/>
      <c r="AJ52" s="31"/>
      <c r="AK52" s="31"/>
      <c r="AL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</row>
    <row r="53" spans="1:79" s="29" customFormat="1" ht="13.5" thickTop="1" x14ac:dyDescent="0.2">
      <c r="A53" s="37"/>
      <c r="B53" s="38"/>
      <c r="C53" s="39"/>
      <c r="D53" s="39">
        <v>0.11</v>
      </c>
      <c r="E53" s="79"/>
      <c r="F53" s="80">
        <v>1.36</v>
      </c>
      <c r="G53" s="81"/>
      <c r="H53" s="62">
        <v>0.11</v>
      </c>
      <c r="I53" s="41"/>
      <c r="J53" s="134"/>
      <c r="K53" s="137"/>
      <c r="L53" s="137"/>
      <c r="M53" s="140"/>
      <c r="N53" s="140"/>
      <c r="O53" s="140"/>
      <c r="P53" s="140"/>
      <c r="Q53" s="140"/>
      <c r="R53" s="140"/>
      <c r="S53" s="140"/>
      <c r="T53" s="143"/>
      <c r="U53" s="35"/>
      <c r="V53" s="35"/>
      <c r="W53" s="30"/>
      <c r="X53" s="30"/>
      <c r="Y53" s="30"/>
      <c r="Z53" s="30"/>
      <c r="AA53" s="30"/>
      <c r="AB53" s="30"/>
      <c r="AC53" s="30"/>
      <c r="AD53" s="31"/>
      <c r="AE53" s="31"/>
      <c r="AF53" s="31"/>
      <c r="AG53" s="31"/>
      <c r="AH53" s="31"/>
      <c r="AI53" s="31"/>
      <c r="AJ53" s="31"/>
      <c r="AK53" s="31"/>
      <c r="AL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</row>
    <row r="54" spans="1:79" s="29" customFormat="1" x14ac:dyDescent="0.2">
      <c r="A54" s="37"/>
      <c r="B54" s="38" t="s">
        <v>33</v>
      </c>
      <c r="C54" s="42"/>
      <c r="D54" s="42"/>
      <c r="E54" s="42"/>
      <c r="F54" s="42"/>
      <c r="G54" s="42"/>
      <c r="H54" s="42"/>
      <c r="I54" s="44"/>
      <c r="J54" s="135"/>
      <c r="K54" s="138"/>
      <c r="L54" s="138"/>
      <c r="M54" s="141"/>
      <c r="N54" s="141"/>
      <c r="O54" s="141"/>
      <c r="P54" s="141"/>
      <c r="Q54" s="141"/>
      <c r="R54" s="141"/>
      <c r="S54" s="141"/>
      <c r="T54" s="144"/>
      <c r="U54" s="35"/>
      <c r="V54" s="45"/>
      <c r="W54" s="30"/>
      <c r="X54" s="30"/>
      <c r="Y54" s="30"/>
      <c r="Z54" s="30"/>
      <c r="AA54" s="30"/>
      <c r="AB54" s="30"/>
      <c r="AC54" s="30"/>
      <c r="AD54" s="31"/>
      <c r="AE54" s="31"/>
      <c r="AF54" s="31"/>
      <c r="AG54" s="31"/>
      <c r="AH54" s="31"/>
      <c r="AI54" s="31"/>
      <c r="AJ54" s="31"/>
      <c r="AK54" s="31"/>
      <c r="AL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</row>
    <row r="55" spans="1:79" s="29" customFormat="1" x14ac:dyDescent="0.2">
      <c r="A55" s="32"/>
      <c r="B55" s="131" t="s">
        <v>49</v>
      </c>
      <c r="C55" s="33"/>
      <c r="D55" s="33"/>
      <c r="E55" s="33"/>
      <c r="F55" s="33"/>
      <c r="G55" s="33"/>
      <c r="H55" s="33"/>
      <c r="I55" s="34"/>
      <c r="J55" s="133">
        <v>0.375</v>
      </c>
      <c r="K55" s="136">
        <v>1</v>
      </c>
      <c r="L55" s="136">
        <v>7</v>
      </c>
      <c r="M55" s="139">
        <f>SUM(C55:I60)</f>
        <v>2.16</v>
      </c>
      <c r="N55" s="139" t="str">
        <f>IF(N$12=J55,PRODUCT(K55:M60)," ")</f>
        <v xml:space="preserve"> </v>
      </c>
      <c r="O55" s="139">
        <f>IF(O$12=J55,PRODUCT(K55:M60)," ")</f>
        <v>15.120000000000001</v>
      </c>
      <c r="P55" s="139" t="str">
        <f>IF(P$12=J55,PRODUCT(K55:M60)," ")</f>
        <v xml:space="preserve"> </v>
      </c>
      <c r="Q55" s="139" t="str">
        <f>IF(Q$12=J55,PRODUCT(K55:M60)," ")</f>
        <v xml:space="preserve"> </v>
      </c>
      <c r="R55" s="139" t="str">
        <f>IF(R$12=J55,PRODUCT(K55:M60)," ")</f>
        <v xml:space="preserve"> </v>
      </c>
      <c r="S55" s="139" t="str">
        <f>IF(S$12=J55,PRODUCT(K55:M60)," ")</f>
        <v xml:space="preserve"> </v>
      </c>
      <c r="T55" s="142">
        <f>IF(J55=N$12,N55*N$9,IF(J55=O$12,O55*O$9,IF(J55=P$12,P55*P$9,IF(J55=Q$12,Q55*Q$9,IF(J55=R$12,R55*R$9,IF(J55=S$12,S55*S$9,0))))))</f>
        <v>8.4672000000000018</v>
      </c>
      <c r="U55" s="36"/>
      <c r="V55" s="36"/>
      <c r="W55" s="30"/>
      <c r="X55" s="30"/>
      <c r="Y55" s="30"/>
      <c r="Z55" s="30"/>
      <c r="AA55" s="30"/>
      <c r="AB55" s="30"/>
      <c r="AC55" s="30"/>
      <c r="AD55" s="31"/>
      <c r="AE55" s="31"/>
      <c r="AF55" s="31"/>
      <c r="AG55" s="31"/>
      <c r="AH55" s="31"/>
      <c r="AI55" s="31"/>
      <c r="AJ55" s="31"/>
      <c r="AK55" s="31"/>
      <c r="AL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</row>
    <row r="56" spans="1:79" s="29" customFormat="1" x14ac:dyDescent="0.2">
      <c r="A56" s="37"/>
      <c r="B56" s="38"/>
      <c r="C56" s="39"/>
      <c r="E56" s="29">
        <v>1.1000000000000001</v>
      </c>
      <c r="G56" s="130"/>
      <c r="J56" s="134"/>
      <c r="K56" s="137"/>
      <c r="L56" s="137"/>
      <c r="M56" s="140"/>
      <c r="N56" s="140"/>
      <c r="O56" s="140"/>
      <c r="P56" s="140"/>
      <c r="Q56" s="140"/>
      <c r="R56" s="140"/>
      <c r="S56" s="140"/>
      <c r="T56" s="143"/>
      <c r="U56" s="35"/>
      <c r="V56" s="35"/>
      <c r="W56" s="30"/>
      <c r="X56" s="30"/>
      <c r="Y56" s="30"/>
      <c r="Z56" s="30"/>
      <c r="AA56" s="30"/>
      <c r="AB56" s="30"/>
      <c r="AC56" s="30"/>
      <c r="AD56" s="31"/>
      <c r="AE56" s="31"/>
      <c r="AF56" s="31"/>
      <c r="AG56" s="31"/>
      <c r="AH56" s="31"/>
      <c r="AI56" s="31"/>
      <c r="AJ56" s="31"/>
      <c r="AK56" s="31"/>
      <c r="AL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</row>
    <row r="57" spans="1:79" s="29" customFormat="1" x14ac:dyDescent="0.2">
      <c r="A57" s="37"/>
      <c r="B57" s="38" t="s">
        <v>43</v>
      </c>
      <c r="C57" s="39"/>
      <c r="F57" s="129"/>
      <c r="H57" s="82">
        <v>0.47</v>
      </c>
      <c r="J57" s="134"/>
      <c r="K57" s="137"/>
      <c r="L57" s="137"/>
      <c r="M57" s="140"/>
      <c r="N57" s="140"/>
      <c r="O57" s="140"/>
      <c r="P57" s="140"/>
      <c r="Q57" s="140"/>
      <c r="R57" s="140"/>
      <c r="S57" s="140"/>
      <c r="T57" s="143"/>
      <c r="U57" s="35"/>
      <c r="V57" s="35"/>
      <c r="W57" s="30"/>
      <c r="X57" s="30"/>
      <c r="Y57" s="30"/>
      <c r="Z57" s="30"/>
      <c r="AA57" s="30"/>
      <c r="AB57" s="30"/>
      <c r="AC57" s="30"/>
      <c r="AD57" s="31"/>
      <c r="AE57" s="31"/>
      <c r="AF57" s="31"/>
      <c r="AG57" s="31"/>
      <c r="AH57" s="31"/>
      <c r="AI57" s="31"/>
      <c r="AJ57" s="31"/>
      <c r="AK57" s="31"/>
      <c r="AL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</row>
    <row r="58" spans="1:79" s="29" customFormat="1" x14ac:dyDescent="0.2">
      <c r="A58" s="37"/>
      <c r="B58" s="38"/>
      <c r="C58" s="39"/>
      <c r="E58" s="129"/>
      <c r="H58" s="82"/>
      <c r="J58" s="134"/>
      <c r="K58" s="137"/>
      <c r="L58" s="137"/>
      <c r="M58" s="140"/>
      <c r="N58" s="140"/>
      <c r="O58" s="140"/>
      <c r="P58" s="140"/>
      <c r="Q58" s="140"/>
      <c r="R58" s="140"/>
      <c r="S58" s="140"/>
      <c r="T58" s="143"/>
      <c r="U58" s="35"/>
      <c r="V58" s="35"/>
      <c r="W58" s="30"/>
      <c r="X58" s="30"/>
      <c r="Y58" s="30"/>
      <c r="Z58" s="30"/>
      <c r="AA58" s="30"/>
      <c r="AB58" s="30"/>
      <c r="AC58" s="30"/>
      <c r="AD58" s="31"/>
      <c r="AE58" s="31"/>
      <c r="AF58" s="31"/>
      <c r="AG58" s="31"/>
      <c r="AH58" s="31"/>
      <c r="AI58" s="31"/>
      <c r="AJ58" s="31"/>
      <c r="AK58" s="31"/>
      <c r="AL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</row>
    <row r="59" spans="1:79" s="29" customFormat="1" x14ac:dyDescent="0.2">
      <c r="A59" s="37"/>
      <c r="B59" s="38"/>
      <c r="C59" s="39"/>
      <c r="D59" s="39">
        <v>0.59</v>
      </c>
      <c r="E59" s="128"/>
      <c r="F59" s="39"/>
      <c r="G59" s="39"/>
      <c r="H59" s="62"/>
      <c r="I59" s="41"/>
      <c r="J59" s="134"/>
      <c r="K59" s="137"/>
      <c r="L59" s="137"/>
      <c r="M59" s="140"/>
      <c r="N59" s="140"/>
      <c r="O59" s="140"/>
      <c r="P59" s="140"/>
      <c r="Q59" s="140"/>
      <c r="R59" s="140"/>
      <c r="S59" s="140"/>
      <c r="T59" s="143"/>
      <c r="U59" s="35"/>
      <c r="V59" s="35"/>
      <c r="W59" s="30"/>
      <c r="X59" s="30"/>
      <c r="Y59" s="30"/>
      <c r="Z59" s="30"/>
      <c r="AA59" s="30"/>
      <c r="AB59" s="30"/>
      <c r="AC59" s="30"/>
      <c r="AD59" s="31"/>
      <c r="AE59" s="31"/>
      <c r="AF59" s="31"/>
      <c r="AG59" s="31"/>
      <c r="AH59" s="31"/>
      <c r="AI59" s="31"/>
      <c r="AJ59" s="31"/>
      <c r="AK59" s="31"/>
      <c r="AL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</row>
    <row r="60" spans="1:79" s="29" customFormat="1" x14ac:dyDescent="0.2">
      <c r="A60" s="37"/>
      <c r="B60" s="38" t="s">
        <v>33</v>
      </c>
      <c r="C60" s="42"/>
      <c r="D60" s="42"/>
      <c r="E60" s="42"/>
      <c r="F60" s="42"/>
      <c r="G60" s="42"/>
      <c r="H60" s="42"/>
      <c r="I60" s="44"/>
      <c r="J60" s="135"/>
      <c r="K60" s="138"/>
      <c r="L60" s="138"/>
      <c r="M60" s="141"/>
      <c r="N60" s="141"/>
      <c r="O60" s="141"/>
      <c r="P60" s="141"/>
      <c r="Q60" s="141"/>
      <c r="R60" s="141"/>
      <c r="S60" s="141"/>
      <c r="T60" s="144"/>
      <c r="U60" s="35"/>
      <c r="V60" s="45"/>
      <c r="W60" s="30"/>
      <c r="X60" s="30"/>
      <c r="Y60" s="30"/>
      <c r="Z60" s="30"/>
      <c r="AA60" s="30"/>
      <c r="AB60" s="30"/>
      <c r="AC60" s="30"/>
      <c r="AD60" s="31"/>
      <c r="AE60" s="31"/>
      <c r="AF60" s="31"/>
      <c r="AG60" s="31"/>
      <c r="AH60" s="31"/>
      <c r="AI60" s="31"/>
      <c r="AJ60" s="31"/>
      <c r="AK60" s="31"/>
      <c r="AL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</row>
    <row r="61" spans="1:79" s="29" customFormat="1" x14ac:dyDescent="0.2">
      <c r="A61" s="32"/>
      <c r="B61" s="56" t="s">
        <v>44</v>
      </c>
      <c r="C61" s="33"/>
      <c r="D61" s="33"/>
      <c r="E61" s="33"/>
      <c r="F61" s="33"/>
      <c r="G61" s="33"/>
      <c r="H61" s="33"/>
      <c r="I61" s="34"/>
      <c r="J61" s="133">
        <v>0.375</v>
      </c>
      <c r="K61" s="136">
        <v>1</v>
      </c>
      <c r="L61" s="136">
        <v>6</v>
      </c>
      <c r="M61" s="139">
        <f>SUM(C61:I64)</f>
        <v>1.5800000000000003</v>
      </c>
      <c r="N61" s="139" t="str">
        <f>IF(N$12=J61,PRODUCT(K61:M64)," ")</f>
        <v xml:space="preserve"> </v>
      </c>
      <c r="O61" s="139">
        <f>IF(O$12=J61,PRODUCT(K61:M64)," ")</f>
        <v>9.4800000000000022</v>
      </c>
      <c r="P61" s="139" t="str">
        <f>IF(P$12=J61,PRODUCT(K61:M64)," ")</f>
        <v xml:space="preserve"> </v>
      </c>
      <c r="Q61" s="139" t="str">
        <f>IF(Q$12=J61,PRODUCT(K61:M64)," ")</f>
        <v xml:space="preserve"> </v>
      </c>
      <c r="R61" s="139" t="str">
        <f>IF(R$12=J61,PRODUCT(K61:M64)," ")</f>
        <v xml:space="preserve"> </v>
      </c>
      <c r="S61" s="139" t="str">
        <f>IF(S$12=J61,PRODUCT(K61:M64)," ")</f>
        <v xml:space="preserve"> </v>
      </c>
      <c r="T61" s="142">
        <f>IF(J61=N$12,N61*N$9,IF(J61=O$12,O61*O$9,IF(J61=P$12,P61*P$9,IF(J61=Q$12,Q61*Q$9,IF(J61=R$12,R61*R$9,IF(J61=S$12,S61*S$9,0))))))</f>
        <v>5.3088000000000015</v>
      </c>
      <c r="U61" s="36"/>
      <c r="V61" s="36"/>
      <c r="W61" s="30"/>
      <c r="X61" s="30"/>
      <c r="Y61" s="30"/>
      <c r="Z61" s="30"/>
      <c r="AA61" s="30"/>
      <c r="AB61" s="30"/>
      <c r="AC61" s="30"/>
      <c r="AD61" s="31"/>
      <c r="AE61" s="31"/>
      <c r="AF61" s="31"/>
      <c r="AG61" s="31"/>
      <c r="AH61" s="31"/>
      <c r="AI61" s="31"/>
      <c r="AJ61" s="31"/>
      <c r="AK61" s="31"/>
      <c r="AL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</row>
    <row r="62" spans="1:79" s="29" customFormat="1" ht="13.5" thickBot="1" x14ac:dyDescent="0.25">
      <c r="A62" s="37"/>
      <c r="B62" s="38"/>
      <c r="C62" s="39"/>
      <c r="J62" s="134"/>
      <c r="K62" s="137"/>
      <c r="L62" s="137"/>
      <c r="M62" s="140"/>
      <c r="N62" s="140"/>
      <c r="O62" s="140"/>
      <c r="P62" s="140"/>
      <c r="Q62" s="140"/>
      <c r="R62" s="140"/>
      <c r="S62" s="140"/>
      <c r="T62" s="143"/>
      <c r="U62" s="35"/>
      <c r="V62" s="35"/>
      <c r="W62" s="30"/>
      <c r="X62" s="30"/>
      <c r="Y62" s="30"/>
      <c r="Z62" s="30"/>
      <c r="AA62" s="30"/>
      <c r="AB62" s="30"/>
      <c r="AC62" s="30"/>
      <c r="AD62" s="31"/>
      <c r="AE62" s="31"/>
      <c r="AF62" s="31"/>
      <c r="AG62" s="31"/>
      <c r="AH62" s="31"/>
      <c r="AI62" s="31"/>
      <c r="AJ62" s="31"/>
      <c r="AK62" s="31"/>
      <c r="AL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</row>
    <row r="63" spans="1:79" s="29" customFormat="1" ht="13.5" thickTop="1" x14ac:dyDescent="0.2">
      <c r="A63" s="37"/>
      <c r="B63" s="38"/>
      <c r="C63" s="39"/>
      <c r="D63" s="39">
        <v>0.11</v>
      </c>
      <c r="E63" s="79"/>
      <c r="F63" s="80">
        <v>1.36</v>
      </c>
      <c r="G63" s="81"/>
      <c r="H63" s="62">
        <v>0.11</v>
      </c>
      <c r="I63" s="41"/>
      <c r="J63" s="134"/>
      <c r="K63" s="137"/>
      <c r="L63" s="137"/>
      <c r="M63" s="140"/>
      <c r="N63" s="140"/>
      <c r="O63" s="140"/>
      <c r="P63" s="140"/>
      <c r="Q63" s="140"/>
      <c r="R63" s="140"/>
      <c r="S63" s="140"/>
      <c r="T63" s="143"/>
      <c r="U63" s="35"/>
      <c r="V63" s="35"/>
      <c r="W63" s="30"/>
      <c r="X63" s="30"/>
      <c r="Y63" s="30"/>
      <c r="Z63" s="30"/>
      <c r="AA63" s="30"/>
      <c r="AB63" s="30"/>
      <c r="AC63" s="30"/>
      <c r="AD63" s="31"/>
      <c r="AE63" s="31"/>
      <c r="AF63" s="31"/>
      <c r="AG63" s="31"/>
      <c r="AH63" s="31"/>
      <c r="AI63" s="31"/>
      <c r="AJ63" s="31"/>
      <c r="AK63" s="31"/>
      <c r="AL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</row>
    <row r="64" spans="1:79" s="29" customFormat="1" x14ac:dyDescent="0.2">
      <c r="A64" s="37"/>
      <c r="B64" s="38" t="s">
        <v>33</v>
      </c>
      <c r="C64" s="42"/>
      <c r="D64" s="42"/>
      <c r="E64" s="42"/>
      <c r="F64" s="42"/>
      <c r="G64" s="42"/>
      <c r="H64" s="42"/>
      <c r="I64" s="44"/>
      <c r="J64" s="135"/>
      <c r="K64" s="138"/>
      <c r="L64" s="138"/>
      <c r="M64" s="141"/>
      <c r="N64" s="141"/>
      <c r="O64" s="141"/>
      <c r="P64" s="141"/>
      <c r="Q64" s="141"/>
      <c r="R64" s="141"/>
      <c r="S64" s="141"/>
      <c r="T64" s="144"/>
      <c r="U64" s="35"/>
      <c r="V64" s="45"/>
      <c r="W64" s="30"/>
      <c r="X64" s="30"/>
      <c r="Y64" s="30"/>
      <c r="Z64" s="30"/>
      <c r="AA64" s="30"/>
      <c r="AB64" s="30"/>
      <c r="AC64" s="30"/>
      <c r="AD64" s="31"/>
      <c r="AE64" s="31"/>
      <c r="AF64" s="31"/>
      <c r="AG64" s="31"/>
      <c r="AH64" s="31"/>
      <c r="AI64" s="31"/>
      <c r="AJ64" s="31"/>
      <c r="AK64" s="31"/>
      <c r="AL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</row>
    <row r="65" spans="1:79" s="29" customFormat="1" x14ac:dyDescent="0.2">
      <c r="A65" s="32"/>
      <c r="B65" s="131" t="s">
        <v>50</v>
      </c>
      <c r="C65" s="33"/>
      <c r="D65" s="33"/>
      <c r="E65" s="33"/>
      <c r="F65" s="33"/>
      <c r="G65" s="33"/>
      <c r="H65" s="33"/>
      <c r="I65" s="34"/>
      <c r="J65" s="133">
        <v>0.375</v>
      </c>
      <c r="K65" s="136">
        <v>1</v>
      </c>
      <c r="L65" s="136">
        <v>9</v>
      </c>
      <c r="M65" s="139">
        <f>SUM(C65:I70)</f>
        <v>3.1799999999999997</v>
      </c>
      <c r="N65" s="139" t="str">
        <f>IF(N$12=J65,PRODUCT(K65:M70)," ")</f>
        <v xml:space="preserve"> </v>
      </c>
      <c r="O65" s="139">
        <f>IF(O$12=J65,PRODUCT(K65:M70)," ")</f>
        <v>28.619999999999997</v>
      </c>
      <c r="P65" s="139" t="str">
        <f>IF(P$12=J65,PRODUCT(K65:M70)," ")</f>
        <v xml:space="preserve"> </v>
      </c>
      <c r="Q65" s="139" t="str">
        <f>IF(Q$12=J65,PRODUCT(K65:M70)," ")</f>
        <v xml:space="preserve"> </v>
      </c>
      <c r="R65" s="139" t="str">
        <f>IF(R$12=J65,PRODUCT(K65:M70)," ")</f>
        <v xml:space="preserve"> </v>
      </c>
      <c r="S65" s="139" t="str">
        <f>IF(S$12=J65,PRODUCT(K65:M70)," ")</f>
        <v xml:space="preserve"> </v>
      </c>
      <c r="T65" s="142">
        <f>IF(J65=N$12,N65*N$9,IF(J65=O$12,O65*O$9,IF(J65=P$12,P65*P$9,IF(J65=Q$12,Q65*Q$9,IF(J65=R$12,R65*R$9,IF(J65=S$12,S65*S$9,0))))))</f>
        <v>16.027200000000001</v>
      </c>
      <c r="U65" s="36"/>
      <c r="V65" s="36"/>
      <c r="W65" s="30"/>
      <c r="X65" s="30"/>
      <c r="Y65" s="30"/>
      <c r="Z65" s="30"/>
      <c r="AA65" s="30"/>
      <c r="AB65" s="30"/>
      <c r="AC65" s="30"/>
      <c r="AD65" s="31"/>
      <c r="AE65" s="31"/>
      <c r="AF65" s="31"/>
      <c r="AG65" s="31"/>
      <c r="AH65" s="31"/>
      <c r="AI65" s="31"/>
      <c r="AJ65" s="31"/>
      <c r="AK65" s="31"/>
      <c r="AL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</row>
    <row r="66" spans="1:79" s="29" customFormat="1" x14ac:dyDescent="0.2">
      <c r="A66" s="37"/>
      <c r="B66" s="38"/>
      <c r="C66" s="39"/>
      <c r="E66" s="29">
        <v>2.12</v>
      </c>
      <c r="G66" s="130"/>
      <c r="J66" s="134"/>
      <c r="K66" s="137"/>
      <c r="L66" s="137"/>
      <c r="M66" s="140"/>
      <c r="N66" s="140"/>
      <c r="O66" s="140"/>
      <c r="P66" s="140"/>
      <c r="Q66" s="140"/>
      <c r="R66" s="140"/>
      <c r="S66" s="140"/>
      <c r="T66" s="143"/>
      <c r="U66" s="35"/>
      <c r="V66" s="35"/>
      <c r="W66" s="30"/>
      <c r="X66" s="30"/>
      <c r="Y66" s="30"/>
      <c r="Z66" s="30"/>
      <c r="AA66" s="30"/>
      <c r="AB66" s="30"/>
      <c r="AC66" s="30"/>
      <c r="AD66" s="31"/>
      <c r="AE66" s="31"/>
      <c r="AF66" s="31"/>
      <c r="AG66" s="31"/>
      <c r="AH66" s="31"/>
      <c r="AI66" s="31"/>
      <c r="AJ66" s="31"/>
      <c r="AK66" s="31"/>
      <c r="AL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</row>
    <row r="67" spans="1:79" s="29" customFormat="1" x14ac:dyDescent="0.2">
      <c r="A67" s="37"/>
      <c r="B67" s="38" t="s">
        <v>43</v>
      </c>
      <c r="C67" s="39"/>
      <c r="F67" s="129"/>
      <c r="H67" s="82">
        <v>0.47</v>
      </c>
      <c r="J67" s="134"/>
      <c r="K67" s="137"/>
      <c r="L67" s="137"/>
      <c r="M67" s="140"/>
      <c r="N67" s="140"/>
      <c r="O67" s="140"/>
      <c r="P67" s="140"/>
      <c r="Q67" s="140"/>
      <c r="R67" s="140"/>
      <c r="S67" s="140"/>
      <c r="T67" s="143"/>
      <c r="U67" s="35"/>
      <c r="V67" s="35"/>
      <c r="W67" s="30"/>
      <c r="X67" s="30"/>
      <c r="Y67" s="30"/>
      <c r="Z67" s="30"/>
      <c r="AA67" s="30"/>
      <c r="AB67" s="30"/>
      <c r="AC67" s="30"/>
      <c r="AD67" s="31"/>
      <c r="AE67" s="31"/>
      <c r="AF67" s="31"/>
      <c r="AG67" s="31"/>
      <c r="AH67" s="31"/>
      <c r="AI67" s="31"/>
      <c r="AJ67" s="31"/>
      <c r="AK67" s="31"/>
      <c r="AL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</row>
    <row r="68" spans="1:79" s="29" customFormat="1" x14ac:dyDescent="0.2">
      <c r="A68" s="37"/>
      <c r="B68" s="38"/>
      <c r="C68" s="39"/>
      <c r="E68" s="129"/>
      <c r="H68" s="82"/>
      <c r="J68" s="134"/>
      <c r="K68" s="137"/>
      <c r="L68" s="137"/>
      <c r="M68" s="140"/>
      <c r="N68" s="140"/>
      <c r="O68" s="140"/>
      <c r="P68" s="140"/>
      <c r="Q68" s="140"/>
      <c r="R68" s="140"/>
      <c r="S68" s="140"/>
      <c r="T68" s="143"/>
      <c r="U68" s="35"/>
      <c r="V68" s="35"/>
      <c r="W68" s="30"/>
      <c r="X68" s="30"/>
      <c r="Y68" s="30"/>
      <c r="Z68" s="30"/>
      <c r="AA68" s="30"/>
      <c r="AB68" s="30"/>
      <c r="AC68" s="30"/>
      <c r="AD68" s="31"/>
      <c r="AE68" s="31"/>
      <c r="AF68" s="31"/>
      <c r="AG68" s="31"/>
      <c r="AH68" s="31"/>
      <c r="AI68" s="31"/>
      <c r="AJ68" s="31"/>
      <c r="AK68" s="31"/>
      <c r="AL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</row>
    <row r="69" spans="1:79" s="29" customFormat="1" x14ac:dyDescent="0.2">
      <c r="A69" s="37"/>
      <c r="B69" s="38"/>
      <c r="C69" s="39"/>
      <c r="D69" s="39">
        <v>0.59</v>
      </c>
      <c r="E69" s="128"/>
      <c r="F69" s="39"/>
      <c r="G69" s="39"/>
      <c r="H69" s="62"/>
      <c r="I69" s="41"/>
      <c r="J69" s="134"/>
      <c r="K69" s="137"/>
      <c r="L69" s="137"/>
      <c r="M69" s="140"/>
      <c r="N69" s="140"/>
      <c r="O69" s="140"/>
      <c r="P69" s="140"/>
      <c r="Q69" s="140"/>
      <c r="R69" s="140"/>
      <c r="S69" s="140"/>
      <c r="T69" s="143"/>
      <c r="U69" s="35"/>
      <c r="V69" s="35"/>
      <c r="W69" s="30"/>
      <c r="X69" s="30"/>
      <c r="Y69" s="30"/>
      <c r="Z69" s="30"/>
      <c r="AA69" s="30"/>
      <c r="AB69" s="30"/>
      <c r="AC69" s="30"/>
      <c r="AD69" s="31"/>
      <c r="AE69" s="31"/>
      <c r="AF69" s="31"/>
      <c r="AG69" s="31"/>
      <c r="AH69" s="31"/>
      <c r="AI69" s="31"/>
      <c r="AJ69" s="31"/>
      <c r="AK69" s="31"/>
      <c r="AL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</row>
    <row r="70" spans="1:79" s="29" customFormat="1" x14ac:dyDescent="0.2">
      <c r="A70" s="37"/>
      <c r="B70" s="38" t="s">
        <v>33</v>
      </c>
      <c r="C70" s="42"/>
      <c r="D70" s="42"/>
      <c r="E70" s="42"/>
      <c r="F70" s="42"/>
      <c r="G70" s="42"/>
      <c r="H70" s="42"/>
      <c r="I70" s="44"/>
      <c r="J70" s="135"/>
      <c r="K70" s="138"/>
      <c r="L70" s="138"/>
      <c r="M70" s="141"/>
      <c r="N70" s="141"/>
      <c r="O70" s="141"/>
      <c r="P70" s="141"/>
      <c r="Q70" s="141"/>
      <c r="R70" s="141"/>
      <c r="S70" s="141"/>
      <c r="T70" s="144"/>
      <c r="U70" s="35"/>
      <c r="V70" s="45"/>
      <c r="W70" s="30"/>
      <c r="X70" s="30"/>
      <c r="Y70" s="30"/>
      <c r="Z70" s="30"/>
      <c r="AA70" s="30"/>
      <c r="AB70" s="30"/>
      <c r="AC70" s="30"/>
      <c r="AD70" s="31"/>
      <c r="AE70" s="31"/>
      <c r="AF70" s="31"/>
      <c r="AG70" s="31"/>
      <c r="AH70" s="31"/>
      <c r="AI70" s="31"/>
      <c r="AJ70" s="31"/>
      <c r="AK70" s="31"/>
      <c r="AL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</row>
    <row r="71" spans="1:79" s="29" customFormat="1" x14ac:dyDescent="0.2">
      <c r="A71" s="32"/>
      <c r="B71" s="56" t="s">
        <v>44</v>
      </c>
      <c r="C71" s="33"/>
      <c r="D71" s="33"/>
      <c r="E71" s="33"/>
      <c r="F71" s="33"/>
      <c r="G71" s="33"/>
      <c r="H71" s="33"/>
      <c r="I71" s="34"/>
      <c r="J71" s="133">
        <v>0.375</v>
      </c>
      <c r="K71" s="136">
        <v>1</v>
      </c>
      <c r="L71" s="136">
        <v>12</v>
      </c>
      <c r="M71" s="139">
        <f>SUM(C71:I74)</f>
        <v>1.9300000000000002</v>
      </c>
      <c r="N71" s="139" t="str">
        <f>IF(N$12=J71,PRODUCT(K71:M74)," ")</f>
        <v xml:space="preserve"> </v>
      </c>
      <c r="O71" s="139">
        <f>IF(O$12=J71,PRODUCT(K71:M74)," ")</f>
        <v>23.160000000000004</v>
      </c>
      <c r="P71" s="139" t="str">
        <f>IF(P$12=J71,PRODUCT(K71:M74)," ")</f>
        <v xml:space="preserve"> </v>
      </c>
      <c r="Q71" s="139" t="str">
        <f>IF(Q$12=J71,PRODUCT(K71:M74)," ")</f>
        <v xml:space="preserve"> </v>
      </c>
      <c r="R71" s="139" t="str">
        <f>IF(R$12=J71,PRODUCT(K71:M74)," ")</f>
        <v xml:space="preserve"> </v>
      </c>
      <c r="S71" s="139" t="str">
        <f>IF(S$12=J71,PRODUCT(K71:M74)," ")</f>
        <v xml:space="preserve"> </v>
      </c>
      <c r="T71" s="142">
        <f>IF(J71=N$12,N71*N$9,IF(J71=O$12,O71*O$9,IF(J71=P$12,P71*P$9,IF(J71=Q$12,Q71*Q$9,IF(J71=R$12,R71*R$9,IF(J71=S$12,S71*S$9,0))))))</f>
        <v>12.969600000000003</v>
      </c>
      <c r="U71" s="36"/>
      <c r="V71" s="36"/>
      <c r="W71" s="30"/>
      <c r="X71" s="30"/>
      <c r="Y71" s="30"/>
      <c r="Z71" s="30"/>
      <c r="AA71" s="30"/>
      <c r="AB71" s="30"/>
      <c r="AC71" s="30"/>
      <c r="AD71" s="31"/>
      <c r="AE71" s="31"/>
      <c r="AF71" s="31"/>
      <c r="AG71" s="31"/>
      <c r="AH71" s="31"/>
      <c r="AI71" s="31"/>
      <c r="AJ71" s="31"/>
      <c r="AK71" s="31"/>
      <c r="AL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</row>
    <row r="72" spans="1:79" s="29" customFormat="1" ht="13.5" thickBot="1" x14ac:dyDescent="0.25">
      <c r="A72" s="37"/>
      <c r="B72" s="38"/>
      <c r="C72" s="39"/>
      <c r="J72" s="134"/>
      <c r="K72" s="137"/>
      <c r="L72" s="137"/>
      <c r="M72" s="140"/>
      <c r="N72" s="140"/>
      <c r="O72" s="140"/>
      <c r="P72" s="140"/>
      <c r="Q72" s="140"/>
      <c r="R72" s="140"/>
      <c r="S72" s="140"/>
      <c r="T72" s="143"/>
      <c r="U72" s="35"/>
      <c r="V72" s="35"/>
      <c r="W72" s="30"/>
      <c r="X72" s="30"/>
      <c r="Y72" s="30"/>
      <c r="Z72" s="30"/>
      <c r="AA72" s="30"/>
      <c r="AB72" s="30"/>
      <c r="AC72" s="30"/>
      <c r="AD72" s="31"/>
      <c r="AE72" s="31"/>
      <c r="AF72" s="31"/>
      <c r="AG72" s="31"/>
      <c r="AH72" s="31"/>
      <c r="AI72" s="31"/>
      <c r="AJ72" s="31"/>
      <c r="AK72" s="31"/>
      <c r="AL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</row>
    <row r="73" spans="1:79" s="29" customFormat="1" ht="13.5" thickTop="1" x14ac:dyDescent="0.2">
      <c r="A73" s="37"/>
      <c r="B73" s="38"/>
      <c r="C73" s="39"/>
      <c r="D73" s="39">
        <v>0.11</v>
      </c>
      <c r="E73" s="79"/>
      <c r="F73" s="80">
        <v>1.71</v>
      </c>
      <c r="G73" s="81"/>
      <c r="H73" s="62">
        <v>0.11</v>
      </c>
      <c r="I73" s="41"/>
      <c r="J73" s="134"/>
      <c r="K73" s="137"/>
      <c r="L73" s="137"/>
      <c r="M73" s="140"/>
      <c r="N73" s="140"/>
      <c r="O73" s="140"/>
      <c r="P73" s="140"/>
      <c r="Q73" s="140"/>
      <c r="R73" s="140"/>
      <c r="S73" s="140"/>
      <c r="T73" s="143"/>
      <c r="U73" s="35"/>
      <c r="V73" s="35"/>
      <c r="W73" s="30"/>
      <c r="X73" s="30"/>
      <c r="Y73" s="30"/>
      <c r="Z73" s="30"/>
      <c r="AA73" s="30"/>
      <c r="AB73" s="30"/>
      <c r="AC73" s="30"/>
      <c r="AD73" s="31"/>
      <c r="AE73" s="31"/>
      <c r="AF73" s="31"/>
      <c r="AG73" s="31"/>
      <c r="AH73" s="31"/>
      <c r="AI73" s="31"/>
      <c r="AJ73" s="31"/>
      <c r="AK73" s="31"/>
      <c r="AL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</row>
    <row r="74" spans="1:79" s="29" customFormat="1" x14ac:dyDescent="0.2">
      <c r="A74" s="37"/>
      <c r="B74" s="38" t="s">
        <v>33</v>
      </c>
      <c r="C74" s="42"/>
      <c r="D74" s="42"/>
      <c r="E74" s="42"/>
      <c r="F74" s="42"/>
      <c r="G74" s="42"/>
      <c r="H74" s="42"/>
      <c r="I74" s="44"/>
      <c r="J74" s="135"/>
      <c r="K74" s="138"/>
      <c r="L74" s="138"/>
      <c r="M74" s="141"/>
      <c r="N74" s="141"/>
      <c r="O74" s="141"/>
      <c r="P74" s="141"/>
      <c r="Q74" s="141"/>
      <c r="R74" s="141"/>
      <c r="S74" s="141"/>
      <c r="T74" s="144"/>
      <c r="U74" s="35"/>
      <c r="V74" s="45"/>
      <c r="W74" s="30"/>
      <c r="X74" s="30"/>
      <c r="Y74" s="30"/>
      <c r="Z74" s="30"/>
      <c r="AA74" s="30"/>
      <c r="AB74" s="30"/>
      <c r="AC74" s="30"/>
      <c r="AD74" s="31"/>
      <c r="AE74" s="31"/>
      <c r="AF74" s="31"/>
      <c r="AG74" s="31"/>
      <c r="AH74" s="31"/>
      <c r="AI74" s="31"/>
      <c r="AJ74" s="31"/>
      <c r="AK74" s="31"/>
      <c r="AL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</row>
    <row r="75" spans="1:79" s="29" customFormat="1" x14ac:dyDescent="0.2">
      <c r="A75" s="32"/>
      <c r="B75" s="131" t="s">
        <v>51</v>
      </c>
      <c r="C75" s="33"/>
      <c r="D75" s="33"/>
      <c r="E75" s="33"/>
      <c r="F75" s="33"/>
      <c r="G75" s="33"/>
      <c r="H75" s="33"/>
      <c r="I75" s="34"/>
      <c r="J75" s="133">
        <v>0.375</v>
      </c>
      <c r="K75" s="136">
        <v>1</v>
      </c>
      <c r="L75" s="136">
        <v>9</v>
      </c>
      <c r="M75" s="139">
        <f>SUM(C75:I80)</f>
        <v>3.1799999999999997</v>
      </c>
      <c r="N75" s="139" t="str">
        <f>IF(N$12=J75,PRODUCT(K75:M80)," ")</f>
        <v xml:space="preserve"> </v>
      </c>
      <c r="O75" s="139">
        <f>IF(O$12=J75,PRODUCT(K75:M80)," ")</f>
        <v>28.619999999999997</v>
      </c>
      <c r="P75" s="139" t="str">
        <f>IF(P$12=J75,PRODUCT(K75:M80)," ")</f>
        <v xml:space="preserve"> </v>
      </c>
      <c r="Q75" s="139" t="str">
        <f>IF(Q$12=J75,PRODUCT(K75:M80)," ")</f>
        <v xml:space="preserve"> </v>
      </c>
      <c r="R75" s="139" t="str">
        <f>IF(R$12=J75,PRODUCT(K75:M80)," ")</f>
        <v xml:space="preserve"> </v>
      </c>
      <c r="S75" s="139" t="str">
        <f>IF(S$12=J75,PRODUCT(K75:M80)," ")</f>
        <v xml:space="preserve"> </v>
      </c>
      <c r="T75" s="142">
        <f>IF(J75=N$12,N75*N$9,IF(J75=O$12,O75*O$9,IF(J75=P$12,P75*P$9,IF(J75=Q$12,Q75*Q$9,IF(J75=R$12,R75*R$9,IF(J75=S$12,S75*S$9,0))))))</f>
        <v>16.027200000000001</v>
      </c>
      <c r="U75" s="36"/>
      <c r="V75" s="36"/>
      <c r="W75" s="30"/>
      <c r="X75" s="30"/>
      <c r="Y75" s="30"/>
      <c r="Z75" s="30"/>
      <c r="AA75" s="30"/>
      <c r="AB75" s="30"/>
      <c r="AC75" s="30"/>
      <c r="AD75" s="31"/>
      <c r="AE75" s="31"/>
      <c r="AF75" s="31"/>
      <c r="AG75" s="31"/>
      <c r="AH75" s="31"/>
      <c r="AI75" s="31"/>
      <c r="AJ75" s="31"/>
      <c r="AK75" s="31"/>
      <c r="AL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</row>
    <row r="76" spans="1:79" s="29" customFormat="1" x14ac:dyDescent="0.2">
      <c r="A76" s="37"/>
      <c r="B76" s="38"/>
      <c r="C76" s="39"/>
      <c r="E76" s="29">
        <v>2.12</v>
      </c>
      <c r="G76" s="130"/>
      <c r="J76" s="134"/>
      <c r="K76" s="137"/>
      <c r="L76" s="137"/>
      <c r="M76" s="140"/>
      <c r="N76" s="140"/>
      <c r="O76" s="140"/>
      <c r="P76" s="140"/>
      <c r="Q76" s="140"/>
      <c r="R76" s="140"/>
      <c r="S76" s="140"/>
      <c r="T76" s="143"/>
      <c r="U76" s="35"/>
      <c r="V76" s="35"/>
      <c r="W76" s="30"/>
      <c r="X76" s="30"/>
      <c r="Y76" s="30"/>
      <c r="Z76" s="30"/>
      <c r="AA76" s="30"/>
      <c r="AB76" s="30"/>
      <c r="AC76" s="30"/>
      <c r="AD76" s="31"/>
      <c r="AE76" s="31"/>
      <c r="AF76" s="31"/>
      <c r="AG76" s="31"/>
      <c r="AH76" s="31"/>
      <c r="AI76" s="31"/>
      <c r="AJ76" s="31"/>
      <c r="AK76" s="31"/>
      <c r="AL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</row>
    <row r="77" spans="1:79" s="29" customFormat="1" x14ac:dyDescent="0.2">
      <c r="A77" s="37"/>
      <c r="B77" s="38" t="s">
        <v>43</v>
      </c>
      <c r="C77" s="39"/>
      <c r="F77" s="129"/>
      <c r="H77" s="82">
        <v>0.47</v>
      </c>
      <c r="J77" s="134"/>
      <c r="K77" s="137"/>
      <c r="L77" s="137"/>
      <c r="M77" s="140"/>
      <c r="N77" s="140"/>
      <c r="O77" s="140"/>
      <c r="P77" s="140"/>
      <c r="Q77" s="140"/>
      <c r="R77" s="140"/>
      <c r="S77" s="140"/>
      <c r="T77" s="143"/>
      <c r="U77" s="35"/>
      <c r="V77" s="35"/>
      <c r="W77" s="30"/>
      <c r="X77" s="30"/>
      <c r="Y77" s="30"/>
      <c r="Z77" s="30"/>
      <c r="AA77" s="30"/>
      <c r="AB77" s="30"/>
      <c r="AC77" s="30"/>
      <c r="AD77" s="31"/>
      <c r="AE77" s="31"/>
      <c r="AF77" s="31"/>
      <c r="AG77" s="31"/>
      <c r="AH77" s="31"/>
      <c r="AI77" s="31"/>
      <c r="AJ77" s="31"/>
      <c r="AK77" s="31"/>
      <c r="AL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</row>
    <row r="78" spans="1:79" s="29" customFormat="1" x14ac:dyDescent="0.2">
      <c r="A78" s="37"/>
      <c r="B78" s="38"/>
      <c r="C78" s="39"/>
      <c r="E78" s="129"/>
      <c r="H78" s="82"/>
      <c r="J78" s="134"/>
      <c r="K78" s="137"/>
      <c r="L78" s="137"/>
      <c r="M78" s="140"/>
      <c r="N78" s="140"/>
      <c r="O78" s="140"/>
      <c r="P78" s="140"/>
      <c r="Q78" s="140"/>
      <c r="R78" s="140"/>
      <c r="S78" s="140"/>
      <c r="T78" s="143"/>
      <c r="U78" s="35"/>
      <c r="V78" s="35"/>
      <c r="W78" s="30"/>
      <c r="X78" s="30"/>
      <c r="Y78" s="30"/>
      <c r="Z78" s="30"/>
      <c r="AA78" s="30"/>
      <c r="AB78" s="30"/>
      <c r="AC78" s="30"/>
      <c r="AD78" s="31"/>
      <c r="AE78" s="31"/>
      <c r="AF78" s="31"/>
      <c r="AG78" s="31"/>
      <c r="AH78" s="31"/>
      <c r="AI78" s="31"/>
      <c r="AJ78" s="31"/>
      <c r="AK78" s="31"/>
      <c r="AL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</row>
    <row r="79" spans="1:79" s="29" customFormat="1" x14ac:dyDescent="0.2">
      <c r="A79" s="37"/>
      <c r="B79" s="38"/>
      <c r="C79" s="39"/>
      <c r="D79" s="39">
        <v>0.59</v>
      </c>
      <c r="E79" s="128"/>
      <c r="F79" s="39"/>
      <c r="G79" s="39"/>
      <c r="H79" s="62"/>
      <c r="I79" s="41"/>
      <c r="J79" s="134"/>
      <c r="K79" s="137"/>
      <c r="L79" s="137"/>
      <c r="M79" s="140"/>
      <c r="N79" s="140"/>
      <c r="O79" s="140"/>
      <c r="P79" s="140"/>
      <c r="Q79" s="140"/>
      <c r="R79" s="140"/>
      <c r="S79" s="140"/>
      <c r="T79" s="143"/>
      <c r="U79" s="35"/>
      <c r="V79" s="35"/>
      <c r="W79" s="30"/>
      <c r="X79" s="30"/>
      <c r="Y79" s="30"/>
      <c r="Z79" s="30"/>
      <c r="AA79" s="30"/>
      <c r="AB79" s="30"/>
      <c r="AC79" s="30"/>
      <c r="AD79" s="31"/>
      <c r="AE79" s="31"/>
      <c r="AF79" s="31"/>
      <c r="AG79" s="31"/>
      <c r="AH79" s="31"/>
      <c r="AI79" s="31"/>
      <c r="AJ79" s="31"/>
      <c r="AK79" s="31"/>
      <c r="AL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</row>
    <row r="80" spans="1:79" s="29" customFormat="1" x14ac:dyDescent="0.2">
      <c r="A80" s="37"/>
      <c r="B80" s="38" t="s">
        <v>33</v>
      </c>
      <c r="C80" s="42"/>
      <c r="D80" s="42"/>
      <c r="E80" s="42"/>
      <c r="F80" s="42"/>
      <c r="G80" s="42"/>
      <c r="H80" s="42"/>
      <c r="I80" s="44"/>
      <c r="J80" s="135"/>
      <c r="K80" s="138"/>
      <c r="L80" s="138"/>
      <c r="M80" s="141"/>
      <c r="N80" s="141"/>
      <c r="O80" s="141"/>
      <c r="P80" s="141"/>
      <c r="Q80" s="141"/>
      <c r="R80" s="141"/>
      <c r="S80" s="141"/>
      <c r="T80" s="144"/>
      <c r="U80" s="35"/>
      <c r="V80" s="45"/>
      <c r="W80" s="30"/>
      <c r="X80" s="30"/>
      <c r="Y80" s="30"/>
      <c r="Z80" s="30"/>
      <c r="AA80" s="30"/>
      <c r="AB80" s="30"/>
      <c r="AC80" s="30"/>
      <c r="AD80" s="31"/>
      <c r="AE80" s="31"/>
      <c r="AF80" s="31"/>
      <c r="AG80" s="31"/>
      <c r="AH80" s="31"/>
      <c r="AI80" s="31"/>
      <c r="AJ80" s="31"/>
      <c r="AK80" s="31"/>
      <c r="AL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</row>
    <row r="81" spans="1:79" s="29" customFormat="1" x14ac:dyDescent="0.2">
      <c r="A81" s="32"/>
      <c r="B81" s="56" t="s">
        <v>44</v>
      </c>
      <c r="C81" s="33"/>
      <c r="D81" s="33"/>
      <c r="E81" s="33"/>
      <c r="F81" s="33"/>
      <c r="G81" s="33"/>
      <c r="H81" s="33"/>
      <c r="I81" s="34"/>
      <c r="J81" s="133">
        <v>0.375</v>
      </c>
      <c r="K81" s="136">
        <v>1</v>
      </c>
      <c r="L81" s="136">
        <v>12</v>
      </c>
      <c r="M81" s="139">
        <f>SUM(C81:I84)</f>
        <v>1.9300000000000002</v>
      </c>
      <c r="N81" s="139" t="str">
        <f>IF(N$12=J81,PRODUCT(K81:M84)," ")</f>
        <v xml:space="preserve"> </v>
      </c>
      <c r="O81" s="139">
        <f>IF(O$12=J81,PRODUCT(K81:M84)," ")</f>
        <v>23.160000000000004</v>
      </c>
      <c r="P81" s="139" t="str">
        <f>IF(P$12=J81,PRODUCT(K81:M84)," ")</f>
        <v xml:space="preserve"> </v>
      </c>
      <c r="Q81" s="139" t="str">
        <f>IF(Q$12=J81,PRODUCT(K81:M84)," ")</f>
        <v xml:space="preserve"> </v>
      </c>
      <c r="R81" s="139" t="str">
        <f>IF(R$12=J81,PRODUCT(K81:M84)," ")</f>
        <v xml:space="preserve"> </v>
      </c>
      <c r="S81" s="139" t="str">
        <f>IF(S$12=J81,PRODUCT(K81:M84)," ")</f>
        <v xml:space="preserve"> </v>
      </c>
      <c r="T81" s="142">
        <f>IF(J81=N$12,N81*N$9,IF(J81=O$12,O81*O$9,IF(J81=P$12,P81*P$9,IF(J81=Q$12,Q81*Q$9,IF(J81=R$12,R81*R$9,IF(J81=S$12,S81*S$9,0))))))</f>
        <v>12.969600000000003</v>
      </c>
      <c r="U81" s="36"/>
      <c r="V81" s="36"/>
      <c r="W81" s="30"/>
      <c r="X81" s="30"/>
      <c r="Y81" s="30"/>
      <c r="Z81" s="30"/>
      <c r="AA81" s="30"/>
      <c r="AB81" s="30"/>
      <c r="AC81" s="30"/>
      <c r="AD81" s="31"/>
      <c r="AE81" s="31"/>
      <c r="AF81" s="31"/>
      <c r="AG81" s="31"/>
      <c r="AH81" s="31"/>
      <c r="AI81" s="31"/>
      <c r="AJ81" s="31"/>
      <c r="AK81" s="31"/>
      <c r="AL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</row>
    <row r="82" spans="1:79" s="29" customFormat="1" ht="13.5" thickBot="1" x14ac:dyDescent="0.25">
      <c r="A82" s="37"/>
      <c r="B82" s="38"/>
      <c r="C82" s="39"/>
      <c r="J82" s="134"/>
      <c r="K82" s="137"/>
      <c r="L82" s="137"/>
      <c r="M82" s="140"/>
      <c r="N82" s="140"/>
      <c r="O82" s="140"/>
      <c r="P82" s="140"/>
      <c r="Q82" s="140"/>
      <c r="R82" s="140"/>
      <c r="S82" s="140"/>
      <c r="T82" s="143"/>
      <c r="U82" s="35"/>
      <c r="V82" s="35"/>
      <c r="W82" s="30"/>
      <c r="X82" s="30"/>
      <c r="Y82" s="30"/>
      <c r="Z82" s="30"/>
      <c r="AA82" s="30"/>
      <c r="AB82" s="30"/>
      <c r="AC82" s="30"/>
      <c r="AD82" s="31"/>
      <c r="AE82" s="31"/>
      <c r="AF82" s="31"/>
      <c r="AG82" s="31"/>
      <c r="AH82" s="31"/>
      <c r="AI82" s="31"/>
      <c r="AJ82" s="31"/>
      <c r="AK82" s="31"/>
      <c r="AL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</row>
    <row r="83" spans="1:79" s="29" customFormat="1" ht="13.5" thickTop="1" x14ac:dyDescent="0.2">
      <c r="A83" s="37"/>
      <c r="B83" s="38"/>
      <c r="C83" s="39"/>
      <c r="D83" s="39">
        <v>0.11</v>
      </c>
      <c r="E83" s="79"/>
      <c r="F83" s="80">
        <v>1.71</v>
      </c>
      <c r="G83" s="81"/>
      <c r="H83" s="62">
        <v>0.11</v>
      </c>
      <c r="I83" s="41"/>
      <c r="J83" s="134"/>
      <c r="K83" s="137"/>
      <c r="L83" s="137"/>
      <c r="M83" s="140"/>
      <c r="N83" s="140"/>
      <c r="O83" s="140"/>
      <c r="P83" s="140"/>
      <c r="Q83" s="140"/>
      <c r="R83" s="140"/>
      <c r="S83" s="140"/>
      <c r="T83" s="143"/>
      <c r="U83" s="35"/>
      <c r="V83" s="35"/>
      <c r="W83" s="30"/>
      <c r="X83" s="30"/>
      <c r="Y83" s="30"/>
      <c r="Z83" s="30"/>
      <c r="AA83" s="30"/>
      <c r="AB83" s="30"/>
      <c r="AC83" s="30"/>
      <c r="AD83" s="31"/>
      <c r="AE83" s="31"/>
      <c r="AF83" s="31"/>
      <c r="AG83" s="31"/>
      <c r="AH83" s="31"/>
      <c r="AI83" s="31"/>
      <c r="AJ83" s="31"/>
      <c r="AK83" s="31"/>
      <c r="AL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</row>
    <row r="84" spans="1:79" s="29" customFormat="1" x14ac:dyDescent="0.2">
      <c r="A84" s="37"/>
      <c r="B84" s="38" t="s">
        <v>33</v>
      </c>
      <c r="C84" s="42"/>
      <c r="D84" s="42"/>
      <c r="E84" s="42"/>
      <c r="F84" s="42"/>
      <c r="G84" s="42"/>
      <c r="H84" s="42"/>
      <c r="I84" s="44"/>
      <c r="J84" s="135"/>
      <c r="K84" s="138"/>
      <c r="L84" s="138"/>
      <c r="M84" s="141"/>
      <c r="N84" s="141"/>
      <c r="O84" s="141"/>
      <c r="P84" s="141"/>
      <c r="Q84" s="141"/>
      <c r="R84" s="141"/>
      <c r="S84" s="141"/>
      <c r="T84" s="144"/>
      <c r="U84" s="35"/>
      <c r="V84" s="45"/>
      <c r="W84" s="30"/>
      <c r="X84" s="30"/>
      <c r="Y84" s="30"/>
      <c r="Z84" s="30"/>
      <c r="AA84" s="30"/>
      <c r="AB84" s="30"/>
      <c r="AC84" s="30"/>
      <c r="AD84" s="31"/>
      <c r="AE84" s="31"/>
      <c r="AF84" s="31"/>
      <c r="AG84" s="31"/>
      <c r="AH84" s="31"/>
      <c r="AI84" s="31"/>
      <c r="AJ84" s="31"/>
      <c r="AK84" s="31"/>
      <c r="AL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</row>
    <row r="85" spans="1:79" s="29" customFormat="1" x14ac:dyDescent="0.2">
      <c r="A85" s="32"/>
      <c r="B85" s="131" t="s">
        <v>52</v>
      </c>
      <c r="C85" s="33"/>
      <c r="D85" s="33"/>
      <c r="E85" s="33"/>
      <c r="F85" s="33"/>
      <c r="G85" s="33"/>
      <c r="H85" s="33"/>
      <c r="I85" s="34"/>
      <c r="J85" s="133">
        <v>0.375</v>
      </c>
      <c r="K85" s="136">
        <v>1</v>
      </c>
      <c r="L85" s="136">
        <v>9</v>
      </c>
      <c r="M85" s="139">
        <f>SUM(C85:I90)</f>
        <v>3.1799999999999997</v>
      </c>
      <c r="N85" s="139" t="str">
        <f>IF(N$12=J85,PRODUCT(K85:M90)," ")</f>
        <v xml:space="preserve"> </v>
      </c>
      <c r="O85" s="139">
        <f>IF(O$12=J85,PRODUCT(K85:M90)," ")</f>
        <v>28.619999999999997</v>
      </c>
      <c r="P85" s="139" t="str">
        <f>IF(P$12=J85,PRODUCT(K85:M90)," ")</f>
        <v xml:space="preserve"> </v>
      </c>
      <c r="Q85" s="139" t="str">
        <f>IF(Q$12=J85,PRODUCT(K85:M90)," ")</f>
        <v xml:space="preserve"> </v>
      </c>
      <c r="R85" s="139" t="str">
        <f>IF(R$12=J85,PRODUCT(K85:M90)," ")</f>
        <v xml:space="preserve"> </v>
      </c>
      <c r="S85" s="139" t="str">
        <f>IF(S$12=J85,PRODUCT(K85:M90)," ")</f>
        <v xml:space="preserve"> </v>
      </c>
      <c r="T85" s="142">
        <f>IF(J85=N$12,N85*N$9,IF(J85=O$12,O85*O$9,IF(J85=P$12,P85*P$9,IF(J85=Q$12,Q85*Q$9,IF(J85=R$12,R85*R$9,IF(J85=S$12,S85*S$9,0))))))</f>
        <v>16.027200000000001</v>
      </c>
      <c r="U85" s="36"/>
      <c r="V85" s="36"/>
      <c r="W85" s="30"/>
      <c r="X85" s="30"/>
      <c r="Y85" s="30"/>
      <c r="Z85" s="30"/>
      <c r="AA85" s="30"/>
      <c r="AB85" s="30"/>
      <c r="AC85" s="30"/>
      <c r="AD85" s="31"/>
      <c r="AE85" s="31"/>
      <c r="AF85" s="31"/>
      <c r="AG85" s="31"/>
      <c r="AH85" s="31"/>
      <c r="AI85" s="31"/>
      <c r="AJ85" s="31"/>
      <c r="AK85" s="31"/>
      <c r="AL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</row>
    <row r="86" spans="1:79" s="29" customFormat="1" x14ac:dyDescent="0.2">
      <c r="A86" s="37"/>
      <c r="B86" s="38"/>
      <c r="C86" s="39"/>
      <c r="E86" s="29">
        <v>2.12</v>
      </c>
      <c r="G86" s="130"/>
      <c r="J86" s="134"/>
      <c r="K86" s="137"/>
      <c r="L86" s="137"/>
      <c r="M86" s="140"/>
      <c r="N86" s="140"/>
      <c r="O86" s="140"/>
      <c r="P86" s="140"/>
      <c r="Q86" s="140"/>
      <c r="R86" s="140"/>
      <c r="S86" s="140"/>
      <c r="T86" s="143"/>
      <c r="U86" s="35"/>
      <c r="V86" s="35"/>
      <c r="W86" s="30"/>
      <c r="X86" s="30"/>
      <c r="Y86" s="30"/>
      <c r="Z86" s="30"/>
      <c r="AA86" s="30"/>
      <c r="AB86" s="30"/>
      <c r="AC86" s="30"/>
      <c r="AD86" s="31"/>
      <c r="AE86" s="31"/>
      <c r="AF86" s="31"/>
      <c r="AG86" s="31"/>
      <c r="AH86" s="31"/>
      <c r="AI86" s="31"/>
      <c r="AJ86" s="31"/>
      <c r="AK86" s="31"/>
      <c r="AL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</row>
    <row r="87" spans="1:79" s="29" customFormat="1" x14ac:dyDescent="0.2">
      <c r="A87" s="37"/>
      <c r="B87" s="38" t="s">
        <v>43</v>
      </c>
      <c r="C87" s="39"/>
      <c r="F87" s="129"/>
      <c r="H87" s="82">
        <v>0.47</v>
      </c>
      <c r="J87" s="134"/>
      <c r="K87" s="137"/>
      <c r="L87" s="137"/>
      <c r="M87" s="140"/>
      <c r="N87" s="140"/>
      <c r="O87" s="140"/>
      <c r="P87" s="140"/>
      <c r="Q87" s="140"/>
      <c r="R87" s="140"/>
      <c r="S87" s="140"/>
      <c r="T87" s="143"/>
      <c r="U87" s="35"/>
      <c r="V87" s="35"/>
      <c r="W87" s="30"/>
      <c r="X87" s="30"/>
      <c r="Y87" s="30"/>
      <c r="Z87" s="30"/>
      <c r="AA87" s="30"/>
      <c r="AB87" s="30"/>
      <c r="AC87" s="30"/>
      <c r="AD87" s="31"/>
      <c r="AE87" s="31"/>
      <c r="AF87" s="31"/>
      <c r="AG87" s="31"/>
      <c r="AH87" s="31"/>
      <c r="AI87" s="31"/>
      <c r="AJ87" s="31"/>
      <c r="AK87" s="31"/>
      <c r="AL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</row>
    <row r="88" spans="1:79" s="29" customFormat="1" x14ac:dyDescent="0.2">
      <c r="A88" s="37"/>
      <c r="B88" s="38"/>
      <c r="C88" s="39"/>
      <c r="E88" s="129"/>
      <c r="H88" s="82"/>
      <c r="J88" s="134"/>
      <c r="K88" s="137"/>
      <c r="L88" s="137"/>
      <c r="M88" s="140"/>
      <c r="N88" s="140"/>
      <c r="O88" s="140"/>
      <c r="P88" s="140"/>
      <c r="Q88" s="140"/>
      <c r="R88" s="140"/>
      <c r="S88" s="140"/>
      <c r="T88" s="143"/>
      <c r="U88" s="35"/>
      <c r="V88" s="35"/>
      <c r="W88" s="30"/>
      <c r="X88" s="30"/>
      <c r="Y88" s="30"/>
      <c r="Z88" s="30"/>
      <c r="AA88" s="30"/>
      <c r="AB88" s="30"/>
      <c r="AC88" s="30"/>
      <c r="AD88" s="31"/>
      <c r="AE88" s="31"/>
      <c r="AF88" s="31"/>
      <c r="AG88" s="31"/>
      <c r="AH88" s="31"/>
      <c r="AI88" s="31"/>
      <c r="AJ88" s="31"/>
      <c r="AK88" s="31"/>
      <c r="AL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</row>
    <row r="89" spans="1:79" s="29" customFormat="1" x14ac:dyDescent="0.2">
      <c r="A89" s="37"/>
      <c r="B89" s="38"/>
      <c r="C89" s="39"/>
      <c r="D89" s="39">
        <v>0.59</v>
      </c>
      <c r="E89" s="128"/>
      <c r="F89" s="39"/>
      <c r="G89" s="39"/>
      <c r="H89" s="62"/>
      <c r="I89" s="41"/>
      <c r="J89" s="134"/>
      <c r="K89" s="137"/>
      <c r="L89" s="137"/>
      <c r="M89" s="140"/>
      <c r="N89" s="140"/>
      <c r="O89" s="140"/>
      <c r="P89" s="140"/>
      <c r="Q89" s="140"/>
      <c r="R89" s="140"/>
      <c r="S89" s="140"/>
      <c r="T89" s="143"/>
      <c r="U89" s="35"/>
      <c r="V89" s="35"/>
      <c r="W89" s="30"/>
      <c r="X89" s="30"/>
      <c r="Y89" s="30"/>
      <c r="Z89" s="30"/>
      <c r="AA89" s="30"/>
      <c r="AB89" s="30"/>
      <c r="AC89" s="30"/>
      <c r="AD89" s="31"/>
      <c r="AE89" s="31"/>
      <c r="AF89" s="31"/>
      <c r="AG89" s="31"/>
      <c r="AH89" s="31"/>
      <c r="AI89" s="31"/>
      <c r="AJ89" s="31"/>
      <c r="AK89" s="31"/>
      <c r="AL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</row>
    <row r="90" spans="1:79" s="29" customFormat="1" x14ac:dyDescent="0.2">
      <c r="A90" s="37"/>
      <c r="B90" s="38" t="s">
        <v>33</v>
      </c>
      <c r="C90" s="42"/>
      <c r="D90" s="42"/>
      <c r="E90" s="42"/>
      <c r="F90" s="42"/>
      <c r="G90" s="42"/>
      <c r="H90" s="42"/>
      <c r="I90" s="44"/>
      <c r="J90" s="135"/>
      <c r="K90" s="138"/>
      <c r="L90" s="138"/>
      <c r="M90" s="141"/>
      <c r="N90" s="141"/>
      <c r="O90" s="141"/>
      <c r="P90" s="141"/>
      <c r="Q90" s="141"/>
      <c r="R90" s="141"/>
      <c r="S90" s="141"/>
      <c r="T90" s="144"/>
      <c r="U90" s="35"/>
      <c r="V90" s="45"/>
      <c r="W90" s="30"/>
      <c r="X90" s="30"/>
      <c r="Y90" s="30"/>
      <c r="Z90" s="30"/>
      <c r="AA90" s="30"/>
      <c r="AB90" s="30"/>
      <c r="AC90" s="30"/>
      <c r="AD90" s="31"/>
      <c r="AE90" s="31"/>
      <c r="AF90" s="31"/>
      <c r="AG90" s="31"/>
      <c r="AH90" s="31"/>
      <c r="AI90" s="31"/>
      <c r="AJ90" s="31"/>
      <c r="AK90" s="31"/>
      <c r="AL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</row>
    <row r="91" spans="1:79" s="29" customFormat="1" x14ac:dyDescent="0.2">
      <c r="A91" s="32"/>
      <c r="B91" s="56" t="s">
        <v>44</v>
      </c>
      <c r="C91" s="33"/>
      <c r="D91" s="33"/>
      <c r="E91" s="33"/>
      <c r="F91" s="33"/>
      <c r="G91" s="33"/>
      <c r="H91" s="33"/>
      <c r="I91" s="34"/>
      <c r="J91" s="133">
        <v>0.375</v>
      </c>
      <c r="K91" s="136">
        <v>1</v>
      </c>
      <c r="L91" s="136">
        <v>12</v>
      </c>
      <c r="M91" s="139">
        <f>SUM(C91:I94)</f>
        <v>1.9300000000000002</v>
      </c>
      <c r="N91" s="139" t="str">
        <f>IF(N$12=J91,PRODUCT(K91:M94)," ")</f>
        <v xml:space="preserve"> </v>
      </c>
      <c r="O91" s="139">
        <f>IF(O$12=J91,PRODUCT(K91:M94)," ")</f>
        <v>23.160000000000004</v>
      </c>
      <c r="P91" s="139" t="str">
        <f>IF(P$12=J91,PRODUCT(K91:M94)," ")</f>
        <v xml:space="preserve"> </v>
      </c>
      <c r="Q91" s="139" t="str">
        <f>IF(Q$12=J91,PRODUCT(K91:M94)," ")</f>
        <v xml:space="preserve"> </v>
      </c>
      <c r="R91" s="139" t="str">
        <f>IF(R$12=J91,PRODUCT(K91:M94)," ")</f>
        <v xml:space="preserve"> </v>
      </c>
      <c r="S91" s="139" t="str">
        <f>IF(S$12=J91,PRODUCT(K91:M94)," ")</f>
        <v xml:space="preserve"> </v>
      </c>
      <c r="T91" s="142">
        <f>IF(J91=N$12,N91*N$9,IF(J91=O$12,O91*O$9,IF(J91=P$12,P91*P$9,IF(J91=Q$12,Q91*Q$9,IF(J91=R$12,R91*R$9,IF(J91=S$12,S91*S$9,0))))))</f>
        <v>12.969600000000003</v>
      </c>
      <c r="U91" s="36"/>
      <c r="V91" s="36"/>
      <c r="W91" s="30"/>
      <c r="X91" s="30"/>
      <c r="Y91" s="30"/>
      <c r="Z91" s="30"/>
      <c r="AA91" s="30"/>
      <c r="AB91" s="30"/>
      <c r="AC91" s="30"/>
      <c r="AD91" s="31"/>
      <c r="AE91" s="31"/>
      <c r="AF91" s="31"/>
      <c r="AG91" s="31"/>
      <c r="AH91" s="31"/>
      <c r="AI91" s="31"/>
      <c r="AJ91" s="31"/>
      <c r="AK91" s="31"/>
      <c r="AL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</row>
    <row r="92" spans="1:79" s="29" customFormat="1" ht="13.5" thickBot="1" x14ac:dyDescent="0.25">
      <c r="A92" s="37"/>
      <c r="B92" s="38"/>
      <c r="C92" s="39"/>
      <c r="J92" s="134"/>
      <c r="K92" s="137"/>
      <c r="L92" s="137"/>
      <c r="M92" s="140"/>
      <c r="N92" s="140"/>
      <c r="O92" s="140"/>
      <c r="P92" s="140"/>
      <c r="Q92" s="140"/>
      <c r="R92" s="140"/>
      <c r="S92" s="140"/>
      <c r="T92" s="143"/>
      <c r="U92" s="35"/>
      <c r="V92" s="35"/>
      <c r="W92" s="30"/>
      <c r="X92" s="30"/>
      <c r="Y92" s="30"/>
      <c r="Z92" s="30"/>
      <c r="AA92" s="30"/>
      <c r="AB92" s="30"/>
      <c r="AC92" s="30"/>
      <c r="AD92" s="31"/>
      <c r="AE92" s="31"/>
      <c r="AF92" s="31"/>
      <c r="AG92" s="31"/>
      <c r="AH92" s="31"/>
      <c r="AI92" s="31"/>
      <c r="AJ92" s="31"/>
      <c r="AK92" s="31"/>
      <c r="AL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</row>
    <row r="93" spans="1:79" s="29" customFormat="1" ht="13.5" thickTop="1" x14ac:dyDescent="0.2">
      <c r="A93" s="37"/>
      <c r="B93" s="38"/>
      <c r="C93" s="39"/>
      <c r="D93" s="39">
        <v>0.11</v>
      </c>
      <c r="E93" s="79"/>
      <c r="F93" s="80">
        <v>1.71</v>
      </c>
      <c r="G93" s="81"/>
      <c r="H93" s="62">
        <v>0.11</v>
      </c>
      <c r="I93" s="41"/>
      <c r="J93" s="134"/>
      <c r="K93" s="137"/>
      <c r="L93" s="137"/>
      <c r="M93" s="140"/>
      <c r="N93" s="140"/>
      <c r="O93" s="140"/>
      <c r="P93" s="140"/>
      <c r="Q93" s="140"/>
      <c r="R93" s="140"/>
      <c r="S93" s="140"/>
      <c r="T93" s="143"/>
      <c r="U93" s="35"/>
      <c r="V93" s="35"/>
      <c r="W93" s="30"/>
      <c r="X93" s="30"/>
      <c r="Y93" s="30"/>
      <c r="Z93" s="30"/>
      <c r="AA93" s="30"/>
      <c r="AB93" s="30"/>
      <c r="AC93" s="30"/>
      <c r="AD93" s="31"/>
      <c r="AE93" s="31"/>
      <c r="AF93" s="31"/>
      <c r="AG93" s="31"/>
      <c r="AH93" s="31"/>
      <c r="AI93" s="31"/>
      <c r="AJ93" s="31"/>
      <c r="AK93" s="31"/>
      <c r="AL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</row>
    <row r="94" spans="1:79" s="29" customFormat="1" x14ac:dyDescent="0.2">
      <c r="A94" s="37"/>
      <c r="B94" s="38" t="s">
        <v>33</v>
      </c>
      <c r="C94" s="42"/>
      <c r="D94" s="42"/>
      <c r="E94" s="42"/>
      <c r="F94" s="42"/>
      <c r="G94" s="42"/>
      <c r="H94" s="42"/>
      <c r="I94" s="44"/>
      <c r="J94" s="135"/>
      <c r="K94" s="138"/>
      <c r="L94" s="138"/>
      <c r="M94" s="141"/>
      <c r="N94" s="141"/>
      <c r="O94" s="141"/>
      <c r="P94" s="141"/>
      <c r="Q94" s="141"/>
      <c r="R94" s="141"/>
      <c r="S94" s="141"/>
      <c r="T94" s="144"/>
      <c r="U94" s="35"/>
      <c r="V94" s="45"/>
      <c r="W94" s="30"/>
      <c r="X94" s="30"/>
      <c r="Y94" s="30"/>
      <c r="Z94" s="30"/>
      <c r="AA94" s="30"/>
      <c r="AB94" s="30"/>
      <c r="AC94" s="30"/>
      <c r="AD94" s="31"/>
      <c r="AE94" s="31"/>
      <c r="AF94" s="31"/>
      <c r="AG94" s="31"/>
      <c r="AH94" s="31"/>
      <c r="AI94" s="31"/>
      <c r="AJ94" s="31"/>
      <c r="AK94" s="31"/>
      <c r="AL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</row>
    <row r="95" spans="1:79" s="29" customFormat="1" x14ac:dyDescent="0.2">
      <c r="A95" s="32"/>
      <c r="B95" s="131" t="s">
        <v>53</v>
      </c>
      <c r="C95" s="33"/>
      <c r="D95" s="33"/>
      <c r="E95" s="33"/>
      <c r="F95" s="33"/>
      <c r="G95" s="33"/>
      <c r="H95" s="33"/>
      <c r="I95" s="34"/>
      <c r="J95" s="133">
        <v>0.375</v>
      </c>
      <c r="K95" s="136">
        <v>1</v>
      </c>
      <c r="L95" s="136">
        <v>7</v>
      </c>
      <c r="M95" s="139">
        <f>SUM(C95:I100)</f>
        <v>3.6599999999999997</v>
      </c>
      <c r="N95" s="139" t="str">
        <f>IF(N$12=J95,PRODUCT(K95:M100)," ")</f>
        <v xml:space="preserve"> </v>
      </c>
      <c r="O95" s="139">
        <f>IF(O$12=J95,PRODUCT(K95:M100)," ")</f>
        <v>25.619999999999997</v>
      </c>
      <c r="P95" s="139" t="str">
        <f>IF(P$12=J95,PRODUCT(K95:M100)," ")</f>
        <v xml:space="preserve"> </v>
      </c>
      <c r="Q95" s="139" t="str">
        <f>IF(Q$12=J95,PRODUCT(K95:M100)," ")</f>
        <v xml:space="preserve"> </v>
      </c>
      <c r="R95" s="139" t="str">
        <f>IF(R$12=J95,PRODUCT(K95:M100)," ")</f>
        <v xml:space="preserve"> </v>
      </c>
      <c r="S95" s="139" t="str">
        <f>IF(S$12=J95,PRODUCT(K95:M100)," ")</f>
        <v xml:space="preserve"> </v>
      </c>
      <c r="T95" s="142">
        <f>IF(J95=N$12,N95*N$9,IF(J95=O$12,O95*O$9,IF(J95=P$12,P95*P$9,IF(J95=Q$12,Q95*Q$9,IF(J95=R$12,R95*R$9,IF(J95=S$12,S95*S$9,0))))))</f>
        <v>14.347199999999999</v>
      </c>
      <c r="U95" s="36"/>
      <c r="V95" s="36"/>
      <c r="W95" s="30"/>
      <c r="X95" s="30"/>
      <c r="Y95" s="30"/>
      <c r="Z95" s="30"/>
      <c r="AA95" s="30"/>
      <c r="AB95" s="30"/>
      <c r="AC95" s="30"/>
      <c r="AD95" s="31"/>
      <c r="AE95" s="31"/>
      <c r="AF95" s="31"/>
      <c r="AG95" s="31"/>
      <c r="AH95" s="31"/>
      <c r="AI95" s="31"/>
      <c r="AJ95" s="31"/>
      <c r="AK95" s="31"/>
      <c r="AL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</row>
    <row r="96" spans="1:79" s="29" customFormat="1" x14ac:dyDescent="0.2">
      <c r="A96" s="37"/>
      <c r="B96" s="38"/>
      <c r="C96" s="39"/>
      <c r="E96" s="29">
        <v>2.46</v>
      </c>
      <c r="G96" s="130"/>
      <c r="J96" s="134"/>
      <c r="K96" s="137"/>
      <c r="L96" s="137"/>
      <c r="M96" s="140"/>
      <c r="N96" s="140"/>
      <c r="O96" s="140"/>
      <c r="P96" s="140"/>
      <c r="Q96" s="140"/>
      <c r="R96" s="140"/>
      <c r="S96" s="140"/>
      <c r="T96" s="143"/>
      <c r="U96" s="35"/>
      <c r="V96" s="35"/>
      <c r="W96" s="30"/>
      <c r="X96" s="30"/>
      <c r="Y96" s="30"/>
      <c r="Z96" s="30"/>
      <c r="AA96" s="30"/>
      <c r="AB96" s="30"/>
      <c r="AC96" s="30"/>
      <c r="AD96" s="31"/>
      <c r="AE96" s="31"/>
      <c r="AF96" s="31"/>
      <c r="AG96" s="31"/>
      <c r="AH96" s="31"/>
      <c r="AI96" s="31"/>
      <c r="AJ96" s="31"/>
      <c r="AK96" s="31"/>
      <c r="AL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</row>
    <row r="97" spans="1:79" s="29" customFormat="1" x14ac:dyDescent="0.2">
      <c r="A97" s="37"/>
      <c r="B97" s="38" t="s">
        <v>43</v>
      </c>
      <c r="C97" s="39"/>
      <c r="F97" s="129"/>
      <c r="H97" s="82">
        <v>0.47</v>
      </c>
      <c r="J97" s="134"/>
      <c r="K97" s="137"/>
      <c r="L97" s="137"/>
      <c r="M97" s="140"/>
      <c r="N97" s="140"/>
      <c r="O97" s="140"/>
      <c r="P97" s="140"/>
      <c r="Q97" s="140"/>
      <c r="R97" s="140"/>
      <c r="S97" s="140"/>
      <c r="T97" s="143"/>
      <c r="U97" s="35"/>
      <c r="V97" s="35"/>
      <c r="W97" s="30"/>
      <c r="X97" s="30"/>
      <c r="Y97" s="30"/>
      <c r="Z97" s="30"/>
      <c r="AA97" s="30"/>
      <c r="AB97" s="30"/>
      <c r="AC97" s="30"/>
      <c r="AD97" s="31"/>
      <c r="AE97" s="31"/>
      <c r="AF97" s="31"/>
      <c r="AG97" s="31"/>
      <c r="AH97" s="31"/>
      <c r="AI97" s="31"/>
      <c r="AJ97" s="31"/>
      <c r="AK97" s="31"/>
      <c r="AL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</row>
    <row r="98" spans="1:79" s="29" customFormat="1" x14ac:dyDescent="0.2">
      <c r="A98" s="37"/>
      <c r="B98" s="38"/>
      <c r="C98" s="39"/>
      <c r="E98" s="129"/>
      <c r="H98" s="82"/>
      <c r="J98" s="134"/>
      <c r="K98" s="137"/>
      <c r="L98" s="137"/>
      <c r="M98" s="140"/>
      <c r="N98" s="140"/>
      <c r="O98" s="140"/>
      <c r="P98" s="140"/>
      <c r="Q98" s="140"/>
      <c r="R98" s="140"/>
      <c r="S98" s="140"/>
      <c r="T98" s="143"/>
      <c r="U98" s="35"/>
      <c r="V98" s="35"/>
      <c r="W98" s="30"/>
      <c r="X98" s="30"/>
      <c r="Y98" s="30"/>
      <c r="Z98" s="30"/>
      <c r="AA98" s="30"/>
      <c r="AB98" s="30"/>
      <c r="AC98" s="30"/>
      <c r="AD98" s="31"/>
      <c r="AE98" s="31"/>
      <c r="AF98" s="31"/>
      <c r="AG98" s="31"/>
      <c r="AH98" s="31"/>
      <c r="AI98" s="31"/>
      <c r="AJ98" s="31"/>
      <c r="AK98" s="31"/>
      <c r="AL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</row>
    <row r="99" spans="1:79" s="29" customFormat="1" x14ac:dyDescent="0.2">
      <c r="A99" s="37"/>
      <c r="B99" s="38"/>
      <c r="C99" s="39"/>
      <c r="D99" s="39">
        <v>0.73</v>
      </c>
      <c r="E99" s="128"/>
      <c r="F99" s="39"/>
      <c r="G99" s="39"/>
      <c r="H99" s="62"/>
      <c r="I99" s="41"/>
      <c r="J99" s="134"/>
      <c r="K99" s="137"/>
      <c r="L99" s="137"/>
      <c r="M99" s="140"/>
      <c r="N99" s="140"/>
      <c r="O99" s="140"/>
      <c r="P99" s="140"/>
      <c r="Q99" s="140"/>
      <c r="R99" s="140"/>
      <c r="S99" s="140"/>
      <c r="T99" s="143"/>
      <c r="U99" s="35"/>
      <c r="V99" s="35"/>
      <c r="W99" s="30"/>
      <c r="X99" s="30"/>
      <c r="Y99" s="30"/>
      <c r="Z99" s="30"/>
      <c r="AA99" s="30"/>
      <c r="AB99" s="30"/>
      <c r="AC99" s="30"/>
      <c r="AD99" s="31"/>
      <c r="AE99" s="31"/>
      <c r="AF99" s="31"/>
      <c r="AG99" s="31"/>
      <c r="AH99" s="31"/>
      <c r="AI99" s="31"/>
      <c r="AJ99" s="31"/>
      <c r="AK99" s="31"/>
      <c r="AL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</row>
    <row r="100" spans="1:79" s="29" customFormat="1" x14ac:dyDescent="0.2">
      <c r="A100" s="37"/>
      <c r="B100" s="38" t="s">
        <v>32</v>
      </c>
      <c r="C100" s="42"/>
      <c r="D100" s="42"/>
      <c r="E100" s="42"/>
      <c r="F100" s="42"/>
      <c r="G100" s="42"/>
      <c r="H100" s="42"/>
      <c r="I100" s="44"/>
      <c r="J100" s="135"/>
      <c r="K100" s="138"/>
      <c r="L100" s="138"/>
      <c r="M100" s="141"/>
      <c r="N100" s="141"/>
      <c r="O100" s="141"/>
      <c r="P100" s="141"/>
      <c r="Q100" s="141"/>
      <c r="R100" s="141"/>
      <c r="S100" s="141"/>
      <c r="T100" s="144"/>
      <c r="U100" s="35"/>
      <c r="V100" s="45"/>
      <c r="W100" s="30"/>
      <c r="X100" s="30"/>
      <c r="Y100" s="30"/>
      <c r="Z100" s="30"/>
      <c r="AA100" s="30"/>
      <c r="AB100" s="30"/>
      <c r="AC100" s="30"/>
      <c r="AD100" s="31"/>
      <c r="AE100" s="31"/>
      <c r="AF100" s="31"/>
      <c r="AG100" s="31"/>
      <c r="AH100" s="31"/>
      <c r="AI100" s="31"/>
      <c r="AJ100" s="31"/>
      <c r="AK100" s="31"/>
      <c r="AL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</row>
    <row r="101" spans="1:79" s="29" customFormat="1" x14ac:dyDescent="0.2">
      <c r="A101" s="32"/>
      <c r="B101" s="56" t="s">
        <v>44</v>
      </c>
      <c r="C101" s="33"/>
      <c r="D101" s="33"/>
      <c r="E101" s="33"/>
      <c r="F101" s="33"/>
      <c r="G101" s="33"/>
      <c r="H101" s="33"/>
      <c r="I101" s="34"/>
      <c r="J101" s="133">
        <v>0.375</v>
      </c>
      <c r="K101" s="136">
        <v>1</v>
      </c>
      <c r="L101" s="136">
        <v>7</v>
      </c>
      <c r="M101" s="139">
        <f>SUM(C101:I104)</f>
        <v>1.82</v>
      </c>
      <c r="N101" s="139" t="str">
        <f>IF(N$12=J101,PRODUCT(K101:M104)," ")</f>
        <v xml:space="preserve"> </v>
      </c>
      <c r="O101" s="139">
        <f>IF(O$12=J101,PRODUCT(K101:M104)," ")</f>
        <v>12.74</v>
      </c>
      <c r="P101" s="139" t="str">
        <f>IF(P$12=J101,PRODUCT(K101:M104)," ")</f>
        <v xml:space="preserve"> </v>
      </c>
      <c r="Q101" s="139" t="str">
        <f>IF(Q$12=J101,PRODUCT(K101:M104)," ")</f>
        <v xml:space="preserve"> </v>
      </c>
      <c r="R101" s="139" t="str">
        <f>IF(R$12=J101,PRODUCT(K101:M104)," ")</f>
        <v xml:space="preserve"> </v>
      </c>
      <c r="S101" s="139" t="str">
        <f>IF(S$12=J101,PRODUCT(K101:M104)," ")</f>
        <v xml:space="preserve"> </v>
      </c>
      <c r="T101" s="142">
        <f>IF(J101=N$12,N101*N$9,IF(J101=O$12,O101*O$9,IF(J101=P$12,P101*P$9,IF(J101=Q$12,Q101*Q$9,IF(J101=R$12,R101*R$9,IF(J101=S$12,S101*S$9,0))))))</f>
        <v>7.1344000000000012</v>
      </c>
      <c r="U101" s="36"/>
      <c r="V101" s="36"/>
      <c r="W101" s="30"/>
      <c r="X101" s="30"/>
      <c r="Y101" s="30"/>
      <c r="Z101" s="30"/>
      <c r="AA101" s="30"/>
      <c r="AB101" s="30"/>
      <c r="AC101" s="30"/>
      <c r="AD101" s="31"/>
      <c r="AE101" s="31"/>
      <c r="AF101" s="31"/>
      <c r="AG101" s="31"/>
      <c r="AH101" s="31"/>
      <c r="AI101" s="31"/>
      <c r="AJ101" s="31"/>
      <c r="AK101" s="31"/>
      <c r="AL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</row>
    <row r="102" spans="1:79" s="29" customFormat="1" ht="13.5" thickBot="1" x14ac:dyDescent="0.25">
      <c r="A102" s="37"/>
      <c r="B102" s="38"/>
      <c r="C102" s="39"/>
      <c r="F102" s="29">
        <v>1.66</v>
      </c>
      <c r="J102" s="134"/>
      <c r="K102" s="137"/>
      <c r="L102" s="137"/>
      <c r="M102" s="140"/>
      <c r="N102" s="140"/>
      <c r="O102" s="140"/>
      <c r="P102" s="140"/>
      <c r="Q102" s="140"/>
      <c r="R102" s="140"/>
      <c r="S102" s="140"/>
      <c r="T102" s="143"/>
      <c r="U102" s="35"/>
      <c r="V102" s="35"/>
      <c r="W102" s="30"/>
      <c r="X102" s="30"/>
      <c r="Y102" s="30"/>
      <c r="Z102" s="30"/>
      <c r="AA102" s="30"/>
      <c r="AB102" s="30"/>
      <c r="AC102" s="30"/>
      <c r="AD102" s="31"/>
      <c r="AE102" s="31"/>
      <c r="AF102" s="31"/>
      <c r="AG102" s="31"/>
      <c r="AH102" s="31"/>
      <c r="AI102" s="31"/>
      <c r="AJ102" s="31"/>
      <c r="AK102" s="31"/>
      <c r="AL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</row>
    <row r="103" spans="1:79" s="29" customFormat="1" ht="14.25" thickTop="1" thickBot="1" x14ac:dyDescent="0.25">
      <c r="A103" s="37"/>
      <c r="B103" s="38"/>
      <c r="C103" s="39"/>
      <c r="D103" s="39"/>
      <c r="E103" s="80"/>
      <c r="F103" s="80"/>
      <c r="G103" s="118"/>
      <c r="H103" s="62">
        <v>0.08</v>
      </c>
      <c r="I103" s="41"/>
      <c r="J103" s="134"/>
      <c r="K103" s="137"/>
      <c r="L103" s="137"/>
      <c r="M103" s="140"/>
      <c r="N103" s="140"/>
      <c r="O103" s="140"/>
      <c r="P103" s="140"/>
      <c r="Q103" s="140"/>
      <c r="R103" s="140"/>
      <c r="S103" s="140"/>
      <c r="T103" s="143"/>
      <c r="U103" s="35"/>
      <c r="V103" s="35"/>
      <c r="W103" s="30"/>
      <c r="X103" s="30"/>
      <c r="Y103" s="30"/>
      <c r="Z103" s="30"/>
      <c r="AA103" s="30"/>
      <c r="AB103" s="30"/>
      <c r="AC103" s="30"/>
      <c r="AD103" s="31"/>
      <c r="AE103" s="31"/>
      <c r="AF103" s="31"/>
      <c r="AG103" s="31"/>
      <c r="AH103" s="31"/>
      <c r="AI103" s="31"/>
      <c r="AJ103" s="31"/>
      <c r="AK103" s="31"/>
      <c r="AL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</row>
    <row r="104" spans="1:79" s="29" customFormat="1" ht="13.5" thickTop="1" x14ac:dyDescent="0.2">
      <c r="A104" s="37"/>
      <c r="B104" s="38" t="s">
        <v>32</v>
      </c>
      <c r="C104" s="42"/>
      <c r="D104" s="42"/>
      <c r="E104" s="42"/>
      <c r="F104" s="42"/>
      <c r="G104" s="42">
        <v>0.08</v>
      </c>
      <c r="H104" s="42"/>
      <c r="I104" s="44"/>
      <c r="J104" s="135"/>
      <c r="K104" s="138"/>
      <c r="L104" s="138"/>
      <c r="M104" s="141"/>
      <c r="N104" s="141"/>
      <c r="O104" s="141"/>
      <c r="P104" s="141"/>
      <c r="Q104" s="141"/>
      <c r="R104" s="141"/>
      <c r="S104" s="141"/>
      <c r="T104" s="144"/>
      <c r="U104" s="35"/>
      <c r="V104" s="45"/>
      <c r="W104" s="30"/>
      <c r="X104" s="30"/>
      <c r="Y104" s="30"/>
      <c r="Z104" s="30"/>
      <c r="AA104" s="30"/>
      <c r="AB104" s="30"/>
      <c r="AC104" s="30"/>
      <c r="AD104" s="31"/>
      <c r="AE104" s="31"/>
      <c r="AF104" s="31"/>
      <c r="AG104" s="31"/>
      <c r="AH104" s="31"/>
      <c r="AI104" s="31"/>
      <c r="AJ104" s="31"/>
      <c r="AK104" s="31"/>
      <c r="AL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</row>
    <row r="105" spans="1:79" s="29" customFormat="1" x14ac:dyDescent="0.2">
      <c r="A105" s="32"/>
      <c r="B105" s="56" t="s">
        <v>44</v>
      </c>
      <c r="C105" s="33"/>
      <c r="D105" s="33"/>
      <c r="E105" s="33"/>
      <c r="F105" s="33"/>
      <c r="G105" s="33"/>
      <c r="H105" s="33"/>
      <c r="I105" s="34"/>
      <c r="J105" s="133">
        <v>0.375</v>
      </c>
      <c r="K105" s="136">
        <v>1</v>
      </c>
      <c r="L105" s="136">
        <v>16</v>
      </c>
      <c r="M105" s="139">
        <f>SUM(C105:I108)</f>
        <v>1.5800000000000003</v>
      </c>
      <c r="N105" s="139" t="str">
        <f>IF(N$12=J105,PRODUCT(K105:M108)," ")</f>
        <v xml:space="preserve"> </v>
      </c>
      <c r="O105" s="139">
        <f>IF(O$12=J105,PRODUCT(K105:M108)," ")</f>
        <v>25.280000000000005</v>
      </c>
      <c r="P105" s="139" t="str">
        <f>IF(P$12=J105,PRODUCT(K105:M108)," ")</f>
        <v xml:space="preserve"> </v>
      </c>
      <c r="Q105" s="139" t="str">
        <f>IF(Q$12=J105,PRODUCT(K105:M108)," ")</f>
        <v xml:space="preserve"> </v>
      </c>
      <c r="R105" s="139" t="str">
        <f>IF(R$12=J105,PRODUCT(K105:M108)," ")</f>
        <v xml:space="preserve"> </v>
      </c>
      <c r="S105" s="139" t="str">
        <f>IF(S$12=J105,PRODUCT(K105:M108)," ")</f>
        <v xml:space="preserve"> </v>
      </c>
      <c r="T105" s="142">
        <f>IF(J105=N$12,N105*N$9,IF(J105=O$12,O105*O$9,IF(J105=P$12,P105*P$9,IF(J105=Q$12,Q105*Q$9,IF(J105=R$12,R105*R$9,IF(J105=S$12,S105*S$9,0))))))</f>
        <v>14.156800000000004</v>
      </c>
      <c r="U105" s="36"/>
      <c r="V105" s="36"/>
      <c r="W105" s="30"/>
      <c r="X105" s="30"/>
      <c r="Y105" s="30"/>
      <c r="Z105" s="30"/>
      <c r="AA105" s="30"/>
      <c r="AB105" s="30"/>
      <c r="AC105" s="30"/>
      <c r="AD105" s="31"/>
      <c r="AE105" s="31"/>
      <c r="AF105" s="31"/>
      <c r="AG105" s="31"/>
      <c r="AH105" s="31"/>
      <c r="AI105" s="31"/>
      <c r="AJ105" s="31"/>
      <c r="AK105" s="31"/>
      <c r="AL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</row>
    <row r="106" spans="1:79" s="29" customFormat="1" ht="13.5" thickBot="1" x14ac:dyDescent="0.25">
      <c r="A106" s="37"/>
      <c r="B106" s="38"/>
      <c r="C106" s="39"/>
      <c r="J106" s="134"/>
      <c r="K106" s="137"/>
      <c r="L106" s="137"/>
      <c r="M106" s="140"/>
      <c r="N106" s="140"/>
      <c r="O106" s="140"/>
      <c r="P106" s="140"/>
      <c r="Q106" s="140"/>
      <c r="R106" s="140"/>
      <c r="S106" s="140"/>
      <c r="T106" s="143"/>
      <c r="U106" s="35"/>
      <c r="V106" s="35"/>
      <c r="W106" s="30"/>
      <c r="X106" s="30"/>
      <c r="Y106" s="30"/>
      <c r="Z106" s="30"/>
      <c r="AA106" s="30"/>
      <c r="AB106" s="30"/>
      <c r="AC106" s="30"/>
      <c r="AD106" s="31"/>
      <c r="AE106" s="31"/>
      <c r="AF106" s="31"/>
      <c r="AG106" s="31"/>
      <c r="AH106" s="31"/>
      <c r="AI106" s="31"/>
      <c r="AJ106" s="31"/>
      <c r="AK106" s="31"/>
      <c r="AL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</row>
    <row r="107" spans="1:79" s="29" customFormat="1" ht="13.5" thickTop="1" x14ac:dyDescent="0.2">
      <c r="A107" s="37"/>
      <c r="B107" s="38"/>
      <c r="C107" s="39"/>
      <c r="D107" s="39">
        <v>0.11</v>
      </c>
      <c r="E107" s="79"/>
      <c r="F107" s="80">
        <v>1.36</v>
      </c>
      <c r="G107" s="81"/>
      <c r="H107" s="62">
        <v>0.11</v>
      </c>
      <c r="I107" s="41"/>
      <c r="J107" s="134"/>
      <c r="K107" s="137"/>
      <c r="L107" s="137"/>
      <c r="M107" s="140"/>
      <c r="N107" s="140"/>
      <c r="O107" s="140"/>
      <c r="P107" s="140"/>
      <c r="Q107" s="140"/>
      <c r="R107" s="140"/>
      <c r="S107" s="140"/>
      <c r="T107" s="143"/>
      <c r="U107" s="35"/>
      <c r="V107" s="35"/>
      <c r="W107" s="30"/>
      <c r="X107" s="30"/>
      <c r="Y107" s="30"/>
      <c r="Z107" s="30"/>
      <c r="AA107" s="30"/>
      <c r="AB107" s="30"/>
      <c r="AC107" s="30"/>
      <c r="AD107" s="31"/>
      <c r="AE107" s="31"/>
      <c r="AF107" s="31"/>
      <c r="AG107" s="31"/>
      <c r="AH107" s="31"/>
      <c r="AI107" s="31"/>
      <c r="AJ107" s="31"/>
      <c r="AK107" s="31"/>
      <c r="AL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</row>
    <row r="108" spans="1:79" s="29" customFormat="1" x14ac:dyDescent="0.2">
      <c r="A108" s="37"/>
      <c r="B108" s="38" t="s">
        <v>32</v>
      </c>
      <c r="C108" s="42"/>
      <c r="D108" s="42"/>
      <c r="E108" s="42"/>
      <c r="F108" s="42"/>
      <c r="G108" s="42"/>
      <c r="H108" s="42"/>
      <c r="I108" s="44"/>
      <c r="J108" s="135"/>
      <c r="K108" s="138"/>
      <c r="L108" s="138"/>
      <c r="M108" s="141"/>
      <c r="N108" s="141"/>
      <c r="O108" s="141"/>
      <c r="P108" s="141"/>
      <c r="Q108" s="141"/>
      <c r="R108" s="141"/>
      <c r="S108" s="141"/>
      <c r="T108" s="144"/>
      <c r="U108" s="35"/>
      <c r="V108" s="45"/>
      <c r="W108" s="30"/>
      <c r="X108" s="30"/>
      <c r="Y108" s="30"/>
      <c r="Z108" s="30"/>
      <c r="AA108" s="30"/>
      <c r="AB108" s="30"/>
      <c r="AC108" s="30"/>
      <c r="AD108" s="31"/>
      <c r="AE108" s="31"/>
      <c r="AF108" s="31"/>
      <c r="AG108" s="31"/>
      <c r="AH108" s="31"/>
      <c r="AI108" s="31"/>
      <c r="AJ108" s="31"/>
      <c r="AK108" s="31"/>
      <c r="AL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</row>
    <row r="109" spans="1:79" s="29" customFormat="1" x14ac:dyDescent="0.2">
      <c r="A109" s="37"/>
      <c r="B109" s="38"/>
      <c r="C109" s="42"/>
      <c r="D109" s="42"/>
      <c r="E109" s="42"/>
      <c r="F109" s="42"/>
      <c r="G109" s="42"/>
      <c r="H109" s="42"/>
      <c r="I109" s="44"/>
      <c r="J109" s="126"/>
      <c r="K109" s="127"/>
      <c r="L109" s="127"/>
      <c r="M109" s="124"/>
      <c r="N109" s="124"/>
      <c r="O109" s="124"/>
      <c r="P109" s="124"/>
      <c r="Q109" s="124"/>
      <c r="R109" s="124"/>
      <c r="S109" s="124"/>
      <c r="T109" s="125"/>
      <c r="U109" s="35"/>
      <c r="V109" s="92"/>
      <c r="W109" s="30"/>
      <c r="X109" s="30"/>
      <c r="Y109" s="30"/>
      <c r="Z109" s="30"/>
      <c r="AA109" s="30"/>
      <c r="AB109" s="30"/>
      <c r="AC109" s="30"/>
      <c r="AD109" s="31"/>
      <c r="AE109" s="31"/>
      <c r="AF109" s="31"/>
      <c r="AG109" s="31"/>
      <c r="AH109" s="31"/>
      <c r="AI109" s="31"/>
      <c r="AJ109" s="31"/>
      <c r="AK109" s="31"/>
      <c r="AL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</row>
    <row r="110" spans="1:79" x14ac:dyDescent="0.2">
      <c r="A110" s="145" t="s">
        <v>22</v>
      </c>
      <c r="B110" s="145"/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85">
        <f t="shared" ref="N110:S110" si="0">N8</f>
        <v>0.25</v>
      </c>
      <c r="O110" s="85">
        <f t="shared" si="0"/>
        <v>0.375</v>
      </c>
      <c r="P110" s="85">
        <f t="shared" si="0"/>
        <v>0.5</v>
      </c>
      <c r="Q110" s="85">
        <f t="shared" si="0"/>
        <v>0.625</v>
      </c>
      <c r="R110" s="85">
        <f t="shared" si="0"/>
        <v>0.75</v>
      </c>
      <c r="S110" s="85">
        <f t="shared" si="0"/>
        <v>1</v>
      </c>
      <c r="T110" s="85"/>
      <c r="U110" s="86"/>
    </row>
    <row r="111" spans="1:79" x14ac:dyDescent="0.2">
      <c r="A111" s="145" t="s">
        <v>23</v>
      </c>
      <c r="B111" s="145"/>
      <c r="C111" s="145"/>
      <c r="D111" s="145"/>
      <c r="E111" s="145"/>
      <c r="F111" s="145"/>
      <c r="G111" s="145"/>
      <c r="H111" s="145"/>
      <c r="I111" s="145"/>
      <c r="J111" s="145"/>
      <c r="K111" s="145"/>
      <c r="L111" s="145"/>
      <c r="M111" s="145"/>
      <c r="N111" s="87">
        <f>SUM(N15:N24)*N9</f>
        <v>0</v>
      </c>
      <c r="O111" s="87">
        <f>SUM(O15:O108)*O9</f>
        <v>269.01280000000014</v>
      </c>
      <c r="P111" s="87">
        <f>SUM(P15:P24)*P9</f>
        <v>0</v>
      </c>
      <c r="Q111" s="87">
        <f>SUM(Q15:Q24)*Q9</f>
        <v>0</v>
      </c>
      <c r="R111" s="87">
        <f>SUM(R15:R24)*R9</f>
        <v>0</v>
      </c>
      <c r="S111" s="87">
        <f>SUM(S15:S24)*S9</f>
        <v>0</v>
      </c>
      <c r="T111" s="87">
        <f>SUM(T15:T24)*T9</f>
        <v>0</v>
      </c>
      <c r="U111" s="86"/>
    </row>
    <row r="112" spans="1:79" x14ac:dyDescent="0.2">
      <c r="A112" s="146" t="s">
        <v>24</v>
      </c>
      <c r="B112" s="147"/>
      <c r="C112" s="147"/>
      <c r="D112" s="147"/>
      <c r="E112" s="147"/>
      <c r="F112" s="147"/>
      <c r="G112" s="147"/>
      <c r="H112" s="147"/>
      <c r="I112" s="147"/>
      <c r="J112" s="147"/>
      <c r="K112" s="147"/>
      <c r="L112" s="147"/>
      <c r="M112" s="148"/>
      <c r="N112" s="88"/>
      <c r="O112" s="88"/>
      <c r="P112" s="149">
        <f>SUM(N111:S111)</f>
        <v>269.01280000000014</v>
      </c>
      <c r="Q112" s="149"/>
      <c r="R112" s="149"/>
      <c r="S112" s="149"/>
      <c r="T112" s="149"/>
      <c r="U112" s="149"/>
    </row>
  </sheetData>
  <mergeCells count="231">
    <mergeCell ref="C14:I14"/>
    <mergeCell ref="A8:K9"/>
    <mergeCell ref="A11:A12"/>
    <mergeCell ref="B11:B12"/>
    <mergeCell ref="C11:I12"/>
    <mergeCell ref="J11:J12"/>
    <mergeCell ref="K11:K12"/>
    <mergeCell ref="J15:J20"/>
    <mergeCell ref="K15:K20"/>
    <mergeCell ref="A1:U2"/>
    <mergeCell ref="B3:U3"/>
    <mergeCell ref="B4:F4"/>
    <mergeCell ref="B5:F5"/>
    <mergeCell ref="C7:D7"/>
    <mergeCell ref="M7:S7"/>
    <mergeCell ref="L11:L12"/>
    <mergeCell ref="M11:M12"/>
    <mergeCell ref="N11:S11"/>
    <mergeCell ref="T11:T12"/>
    <mergeCell ref="U11:U12"/>
    <mergeCell ref="O45:O50"/>
    <mergeCell ref="P45:P50"/>
    <mergeCell ref="Q45:Q50"/>
    <mergeCell ref="R45:R50"/>
    <mergeCell ref="S45:S50"/>
    <mergeCell ref="T45:T50"/>
    <mergeCell ref="J51:J54"/>
    <mergeCell ref="K51:K54"/>
    <mergeCell ref="L51:L54"/>
    <mergeCell ref="M51:M54"/>
    <mergeCell ref="N51:N54"/>
    <mergeCell ref="O51:O54"/>
    <mergeCell ref="P41:P44"/>
    <mergeCell ref="Q41:Q44"/>
    <mergeCell ref="R41:R44"/>
    <mergeCell ref="S41:S44"/>
    <mergeCell ref="T41:T44"/>
    <mergeCell ref="J41:J44"/>
    <mergeCell ref="K41:K44"/>
    <mergeCell ref="L41:L44"/>
    <mergeCell ref="M41:M44"/>
    <mergeCell ref="N41:N44"/>
    <mergeCell ref="O41:O44"/>
    <mergeCell ref="O15:O20"/>
    <mergeCell ref="P15:P20"/>
    <mergeCell ref="Q15:Q20"/>
    <mergeCell ref="R15:R20"/>
    <mergeCell ref="S15:S20"/>
    <mergeCell ref="T15:T20"/>
    <mergeCell ref="J45:J50"/>
    <mergeCell ref="K45:K50"/>
    <mergeCell ref="L45:L50"/>
    <mergeCell ref="M45:M50"/>
    <mergeCell ref="N45:N50"/>
    <mergeCell ref="L15:L20"/>
    <mergeCell ref="M15:M20"/>
    <mergeCell ref="N15:N20"/>
    <mergeCell ref="P21:P24"/>
    <mergeCell ref="Q21:Q24"/>
    <mergeCell ref="R21:R24"/>
    <mergeCell ref="S21:S24"/>
    <mergeCell ref="T21:T24"/>
    <mergeCell ref="J21:J24"/>
    <mergeCell ref="K21:K24"/>
    <mergeCell ref="L21:L24"/>
    <mergeCell ref="M21:M24"/>
    <mergeCell ref="N21:N24"/>
    <mergeCell ref="O21:O24"/>
    <mergeCell ref="J25:J30"/>
    <mergeCell ref="K25:K30"/>
    <mergeCell ref="L25:L30"/>
    <mergeCell ref="M25:M30"/>
    <mergeCell ref="N25:N30"/>
    <mergeCell ref="J31:J34"/>
    <mergeCell ref="K31:K34"/>
    <mergeCell ref="L31:L34"/>
    <mergeCell ref="M31:M34"/>
    <mergeCell ref="N31:N34"/>
    <mergeCell ref="S35:S40"/>
    <mergeCell ref="T35:T40"/>
    <mergeCell ref="O25:O30"/>
    <mergeCell ref="P25:P30"/>
    <mergeCell ref="Q25:Q30"/>
    <mergeCell ref="R25:R30"/>
    <mergeCell ref="S25:S30"/>
    <mergeCell ref="T25:T30"/>
    <mergeCell ref="O31:O34"/>
    <mergeCell ref="P31:P34"/>
    <mergeCell ref="Q31:Q34"/>
    <mergeCell ref="R31:R34"/>
    <mergeCell ref="S31:S34"/>
    <mergeCell ref="T31:T34"/>
    <mergeCell ref="J35:J40"/>
    <mergeCell ref="K35:K40"/>
    <mergeCell ref="L35:L40"/>
    <mergeCell ref="M35:M40"/>
    <mergeCell ref="N35:N40"/>
    <mergeCell ref="O35:O40"/>
    <mergeCell ref="P35:P40"/>
    <mergeCell ref="Q35:Q40"/>
    <mergeCell ref="R35:R40"/>
    <mergeCell ref="A111:M111"/>
    <mergeCell ref="A112:M112"/>
    <mergeCell ref="P112:U112"/>
    <mergeCell ref="J61:J64"/>
    <mergeCell ref="K61:K64"/>
    <mergeCell ref="L61:L64"/>
    <mergeCell ref="M61:M64"/>
    <mergeCell ref="N61:N64"/>
    <mergeCell ref="O61:O64"/>
    <mergeCell ref="A110:M110"/>
    <mergeCell ref="P61:P64"/>
    <mergeCell ref="Q61:Q64"/>
    <mergeCell ref="R85:R90"/>
    <mergeCell ref="S85:S90"/>
    <mergeCell ref="T85:T90"/>
    <mergeCell ref="P91:P94"/>
    <mergeCell ref="Q91:Q94"/>
    <mergeCell ref="R91:R94"/>
    <mergeCell ref="S91:S94"/>
    <mergeCell ref="T91:T94"/>
    <mergeCell ref="R81:R84"/>
    <mergeCell ref="S81:S84"/>
    <mergeCell ref="T81:T84"/>
    <mergeCell ref="J105:J108"/>
    <mergeCell ref="K105:K108"/>
    <mergeCell ref="L105:L108"/>
    <mergeCell ref="M105:M108"/>
    <mergeCell ref="N105:N108"/>
    <mergeCell ref="O105:O108"/>
    <mergeCell ref="J91:J94"/>
    <mergeCell ref="K91:K94"/>
    <mergeCell ref="L91:L94"/>
    <mergeCell ref="M91:M94"/>
    <mergeCell ref="N91:N94"/>
    <mergeCell ref="O91:O94"/>
    <mergeCell ref="J95:J100"/>
    <mergeCell ref="K95:K100"/>
    <mergeCell ref="L95:L100"/>
    <mergeCell ref="M95:M100"/>
    <mergeCell ref="N95:N100"/>
    <mergeCell ref="O95:O100"/>
    <mergeCell ref="J101:J104"/>
    <mergeCell ref="K101:K104"/>
    <mergeCell ref="L101:L104"/>
    <mergeCell ref="M101:M104"/>
    <mergeCell ref="N101:N104"/>
    <mergeCell ref="O101:O104"/>
    <mergeCell ref="P105:P108"/>
    <mergeCell ref="Q105:Q108"/>
    <mergeCell ref="R105:R108"/>
    <mergeCell ref="S105:S108"/>
    <mergeCell ref="T105:T108"/>
    <mergeCell ref="S95:S100"/>
    <mergeCell ref="T95:T100"/>
    <mergeCell ref="S101:S104"/>
    <mergeCell ref="T101:T104"/>
    <mergeCell ref="P95:P100"/>
    <mergeCell ref="Q95:Q100"/>
    <mergeCell ref="R95:R100"/>
    <mergeCell ref="P101:P104"/>
    <mergeCell ref="Q101:Q104"/>
    <mergeCell ref="R101:R104"/>
    <mergeCell ref="P51:P54"/>
    <mergeCell ref="Q51:Q54"/>
    <mergeCell ref="R51:R54"/>
    <mergeCell ref="S51:S54"/>
    <mergeCell ref="T51:T54"/>
    <mergeCell ref="O55:O60"/>
    <mergeCell ref="P55:P60"/>
    <mergeCell ref="Q55:Q60"/>
    <mergeCell ref="R55:R60"/>
    <mergeCell ref="S55:S60"/>
    <mergeCell ref="T55:T60"/>
    <mergeCell ref="S65:S70"/>
    <mergeCell ref="T65:T70"/>
    <mergeCell ref="R61:R64"/>
    <mergeCell ref="S61:S64"/>
    <mergeCell ref="T61:T64"/>
    <mergeCell ref="J55:J60"/>
    <mergeCell ref="K55:K60"/>
    <mergeCell ref="L55:L60"/>
    <mergeCell ref="M55:M60"/>
    <mergeCell ref="J65:J70"/>
    <mergeCell ref="K65:K70"/>
    <mergeCell ref="L65:L70"/>
    <mergeCell ref="M65:M70"/>
    <mergeCell ref="N65:N70"/>
    <mergeCell ref="O65:O70"/>
    <mergeCell ref="P65:P70"/>
    <mergeCell ref="Q65:Q70"/>
    <mergeCell ref="R65:R70"/>
    <mergeCell ref="N55:N60"/>
    <mergeCell ref="S71:S74"/>
    <mergeCell ref="T71:T74"/>
    <mergeCell ref="J75:J80"/>
    <mergeCell ref="K75:K80"/>
    <mergeCell ref="L75:L80"/>
    <mergeCell ref="M75:M80"/>
    <mergeCell ref="N75:N80"/>
    <mergeCell ref="O75:O80"/>
    <mergeCell ref="P75:P80"/>
    <mergeCell ref="Q75:Q80"/>
    <mergeCell ref="R75:R80"/>
    <mergeCell ref="S75:S80"/>
    <mergeCell ref="T75:T80"/>
    <mergeCell ref="J71:J74"/>
    <mergeCell ref="K71:K74"/>
    <mergeCell ref="L71:L74"/>
    <mergeCell ref="M71:M74"/>
    <mergeCell ref="N71:N74"/>
    <mergeCell ref="O71:O74"/>
    <mergeCell ref="P71:P74"/>
    <mergeCell ref="Q71:Q74"/>
    <mergeCell ref="R71:R74"/>
    <mergeCell ref="J81:J84"/>
    <mergeCell ref="K81:K84"/>
    <mergeCell ref="L81:L84"/>
    <mergeCell ref="M81:M84"/>
    <mergeCell ref="N81:N84"/>
    <mergeCell ref="O81:O84"/>
    <mergeCell ref="P81:P84"/>
    <mergeCell ref="Q81:Q84"/>
    <mergeCell ref="J85:J90"/>
    <mergeCell ref="K85:K90"/>
    <mergeCell ref="L85:L90"/>
    <mergeCell ref="M85:M90"/>
    <mergeCell ref="N85:N90"/>
    <mergeCell ref="O85:O90"/>
    <mergeCell ref="P85:P90"/>
    <mergeCell ref="Q85:Q90"/>
  </mergeCells>
  <conditionalFormatting sqref="A15:A20">
    <cfRule type="expression" dxfId="51" priority="59" stopIfTrue="1">
      <formula>#REF!="ERROR"</formula>
    </cfRule>
  </conditionalFormatting>
  <conditionalFormatting sqref="A21:A24 A31:A34 A41:A44 A51:A54 A61:A64 A71:A74 A81:A84 A91:A94 A101:A109">
    <cfRule type="expression" dxfId="50" priority="49" stopIfTrue="1">
      <formula>#REF!="ERROR"</formula>
    </cfRule>
  </conditionalFormatting>
  <conditionalFormatting sqref="A13">
    <cfRule type="expression" dxfId="49" priority="42" stopIfTrue="1">
      <formula>#REF!="ERROR"</formula>
    </cfRule>
  </conditionalFormatting>
  <conditionalFormatting sqref="A14">
    <cfRule type="expression" dxfId="48" priority="41" stopIfTrue="1">
      <formula>#REF!="ERROR"</formula>
    </cfRule>
  </conditionalFormatting>
  <conditionalFormatting sqref="A25:A30">
    <cfRule type="expression" dxfId="47" priority="8" stopIfTrue="1">
      <formula>#REF!="ERROR"</formula>
    </cfRule>
  </conditionalFormatting>
  <conditionalFormatting sqref="A35:A40">
    <cfRule type="expression" dxfId="46" priority="7" stopIfTrue="1">
      <formula>#REF!="ERROR"</formula>
    </cfRule>
  </conditionalFormatting>
  <conditionalFormatting sqref="A45:A50">
    <cfRule type="expression" dxfId="45" priority="6" stopIfTrue="1">
      <formula>#REF!="ERROR"</formula>
    </cfRule>
  </conditionalFormatting>
  <conditionalFormatting sqref="A55:A60">
    <cfRule type="expression" dxfId="44" priority="5" stopIfTrue="1">
      <formula>#REF!="ERROR"</formula>
    </cfRule>
  </conditionalFormatting>
  <conditionalFormatting sqref="A65:A70">
    <cfRule type="expression" dxfId="43" priority="4" stopIfTrue="1">
      <formula>#REF!="ERROR"</formula>
    </cfRule>
  </conditionalFormatting>
  <conditionalFormatting sqref="A75:A80">
    <cfRule type="expression" dxfId="42" priority="3" stopIfTrue="1">
      <formula>#REF!="ERROR"</formula>
    </cfRule>
  </conditionalFormatting>
  <conditionalFormatting sqref="A85:A90">
    <cfRule type="expression" dxfId="41" priority="2" stopIfTrue="1">
      <formula>#REF!="ERROR"</formula>
    </cfRule>
  </conditionalFormatting>
  <conditionalFormatting sqref="A95:A100">
    <cfRule type="expression" dxfId="40" priority="1" stopIfTrue="1">
      <formula>#REF!="ERROR"</formula>
    </cfRule>
  </conditionalFormatting>
  <dataValidations count="2">
    <dataValidation type="list" allowBlank="1" sqref="J13:J14" xr:uid="{BFA6B5C8-CF00-43F5-ACF8-4D4062BEF527}">
      <formula1>$O$12:$T$12</formula1>
    </dataValidation>
    <dataValidation type="list" allowBlank="1" sqref="J15:J109" xr:uid="{B7147DF0-D0A3-4D5E-B294-9F72D5EE349C}">
      <formula1>$N$12:$S$12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CBCB0-B286-48B7-8478-C69820CF12BD}">
  <sheetPr>
    <tabColor rgb="FF00B0F0"/>
  </sheetPr>
  <dimension ref="A1:CA107"/>
  <sheetViews>
    <sheetView topLeftCell="A5" zoomScale="70" zoomScaleNormal="70" workbookViewId="0">
      <selection activeCell="A15" sqref="A15"/>
    </sheetView>
  </sheetViews>
  <sheetFormatPr baseColWidth="10" defaultColWidth="11.42578125" defaultRowHeight="12.75" x14ac:dyDescent="0.2"/>
  <cols>
    <col min="1" max="1" width="15.140625" style="46" customWidth="1"/>
    <col min="2" max="2" width="56.42578125" style="52" customWidth="1"/>
    <col min="3" max="3" width="6.140625" style="46" customWidth="1"/>
    <col min="4" max="8" width="9.28515625" style="46" customWidth="1"/>
    <col min="9" max="9" width="6.42578125" style="46" customWidth="1"/>
    <col min="10" max="10" width="7.7109375" style="46" customWidth="1"/>
    <col min="11" max="14" width="9.28515625" style="46" customWidth="1"/>
    <col min="15" max="15" width="12.28515625" style="46" customWidth="1"/>
    <col min="16" max="16" width="12" style="46" customWidth="1"/>
    <col min="17" max="17" width="9.28515625" style="46" customWidth="1"/>
    <col min="18" max="18" width="10.5703125" style="46" customWidth="1"/>
    <col min="19" max="19" width="12" style="46" customWidth="1"/>
    <col min="20" max="20" width="12.7109375" style="53" customWidth="1"/>
    <col min="21" max="21" width="11.5703125" style="54" customWidth="1"/>
    <col min="22" max="29" width="11.42578125" style="2" hidden="1" customWidth="1"/>
    <col min="30" max="38" width="11.42578125" style="3"/>
    <col min="39" max="16384" width="11.42578125" style="2"/>
  </cols>
  <sheetData>
    <row r="1" spans="1:79" ht="15" customHeight="1" x14ac:dyDescent="0.2">
      <c r="A1" s="150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2"/>
    </row>
    <row r="2" spans="1:79" ht="16.5" customHeight="1" x14ac:dyDescent="0.2">
      <c r="A2" s="150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2"/>
    </row>
    <row r="3" spans="1:79" ht="12.75" customHeight="1" x14ac:dyDescent="0.2">
      <c r="A3" s="4" t="s">
        <v>1</v>
      </c>
      <c r="B3" s="153" t="str">
        <f>SARDINEL!B3</f>
        <v>ELABORACION DEL EXPEDIENTE TECNICO, EQUIPAMIENTO Y CONTINGENCIA DEL PROYECTO "RECONSTRUCCION DEL HOSPITAL SAUL GARRIDO ROSILLO II-1, DISTRITO DE TUMBES, PROVINCIA DE TUMBES, DEPARTAMENTO DE TUMBES"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</row>
    <row r="4" spans="1:79" x14ac:dyDescent="0.2">
      <c r="A4" s="4" t="s">
        <v>2</v>
      </c>
      <c r="B4" s="154" t="s">
        <v>29</v>
      </c>
      <c r="C4" s="154"/>
      <c r="D4" s="154"/>
      <c r="E4" s="154"/>
      <c r="F4" s="154"/>
      <c r="G4" s="109"/>
      <c r="H4" s="109"/>
      <c r="I4" s="109"/>
      <c r="J4" s="68"/>
      <c r="K4" s="69"/>
      <c r="L4" s="69"/>
      <c r="M4" s="109"/>
      <c r="P4" s="70"/>
      <c r="Q4" s="70"/>
      <c r="U4" s="5"/>
      <c r="W4" s="9"/>
      <c r="X4" s="9"/>
      <c r="Y4" s="9"/>
      <c r="Z4" s="9"/>
      <c r="AA4" s="9"/>
      <c r="AB4" s="9"/>
      <c r="AC4" s="9"/>
    </row>
    <row r="5" spans="1:79" x14ac:dyDescent="0.2">
      <c r="A5" s="4"/>
      <c r="B5" s="155"/>
      <c r="C5" s="155"/>
      <c r="D5" s="155"/>
      <c r="E5" s="155"/>
      <c r="F5" s="155"/>
      <c r="G5" s="110"/>
      <c r="H5" s="110"/>
      <c r="I5" s="110"/>
      <c r="J5" s="6"/>
      <c r="K5" s="7"/>
      <c r="L5" s="7"/>
      <c r="M5" s="10"/>
      <c r="N5" s="11"/>
      <c r="O5" s="11"/>
      <c r="P5" s="8"/>
      <c r="Q5" s="8"/>
      <c r="R5" s="11"/>
      <c r="S5" s="11"/>
      <c r="T5" s="12"/>
      <c r="U5" s="5"/>
      <c r="W5" s="13">
        <v>1</v>
      </c>
      <c r="X5" s="13">
        <v>2</v>
      </c>
      <c r="Y5" s="13">
        <v>3</v>
      </c>
      <c r="Z5" s="13">
        <v>4</v>
      </c>
      <c r="AA5" s="13">
        <v>5</v>
      </c>
      <c r="AB5" s="13">
        <v>6</v>
      </c>
      <c r="AC5" s="13">
        <v>7</v>
      </c>
    </row>
    <row r="6" spans="1:79" x14ac:dyDescent="0.2">
      <c r="A6" s="4"/>
      <c r="B6" s="110"/>
      <c r="C6" s="110"/>
      <c r="D6" s="110"/>
      <c r="E6" s="110"/>
      <c r="F6" s="110"/>
      <c r="G6" s="110"/>
      <c r="H6" s="110"/>
      <c r="I6" s="110"/>
      <c r="J6" s="6"/>
      <c r="K6" s="7"/>
      <c r="L6" s="7"/>
      <c r="M6" s="10"/>
      <c r="N6" s="11"/>
      <c r="O6" s="11"/>
      <c r="P6" s="8"/>
      <c r="Q6" s="8"/>
      <c r="R6" s="11"/>
      <c r="S6" s="11"/>
      <c r="T6" s="12"/>
      <c r="U6" s="5"/>
      <c r="W6" s="13"/>
      <c r="X6" s="13"/>
      <c r="Y6" s="13"/>
      <c r="Z6" s="13"/>
      <c r="AA6" s="13"/>
      <c r="AB6" s="13"/>
      <c r="AC6" s="13"/>
    </row>
    <row r="7" spans="1:79" x14ac:dyDescent="0.2">
      <c r="A7" s="14"/>
      <c r="B7" s="15"/>
      <c r="C7" s="156"/>
      <c r="D7" s="156"/>
      <c r="E7" s="11"/>
      <c r="F7" s="11"/>
      <c r="G7" s="11"/>
      <c r="H7" s="11"/>
      <c r="I7" s="11"/>
      <c r="J7" s="11"/>
      <c r="K7" s="11"/>
      <c r="L7" s="11"/>
      <c r="M7" s="157" t="s">
        <v>3</v>
      </c>
      <c r="N7" s="158"/>
      <c r="O7" s="158"/>
      <c r="P7" s="158"/>
      <c r="Q7" s="158"/>
      <c r="R7" s="158"/>
      <c r="S7" s="159"/>
      <c r="T7" s="12"/>
      <c r="U7" s="16"/>
      <c r="W7" s="13" t="s">
        <v>4</v>
      </c>
      <c r="X7" s="13" t="s">
        <v>5</v>
      </c>
      <c r="Y7" s="13" t="s">
        <v>6</v>
      </c>
      <c r="Z7" s="13" t="s">
        <v>7</v>
      </c>
      <c r="AA7" s="13" t="s">
        <v>8</v>
      </c>
      <c r="AB7" s="13" t="s">
        <v>9</v>
      </c>
      <c r="AC7" s="13" t="s">
        <v>10</v>
      </c>
    </row>
    <row r="8" spans="1:79" x14ac:dyDescent="0.2">
      <c r="A8" s="167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1"/>
      <c r="M8" s="17" t="s">
        <v>11</v>
      </c>
      <c r="N8" s="18">
        <v>0.25</v>
      </c>
      <c r="O8" s="18">
        <v>0.375</v>
      </c>
      <c r="P8" s="18">
        <v>0.5</v>
      </c>
      <c r="Q8" s="18">
        <v>0.625</v>
      </c>
      <c r="R8" s="18">
        <v>0.75</v>
      </c>
      <c r="S8" s="19">
        <v>1</v>
      </c>
      <c r="T8" s="12"/>
      <c r="U8" s="16"/>
      <c r="W8" s="13">
        <f>WEEKDAY(C7)</f>
        <v>7</v>
      </c>
      <c r="X8" s="9"/>
      <c r="Y8" s="9"/>
      <c r="Z8" s="9"/>
      <c r="AA8" s="9"/>
      <c r="AB8" s="9"/>
      <c r="AC8" s="9"/>
    </row>
    <row r="9" spans="1:79" x14ac:dyDescent="0.2">
      <c r="A9" s="167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1"/>
      <c r="M9" s="20" t="s">
        <v>12</v>
      </c>
      <c r="N9" s="21">
        <v>0.222</v>
      </c>
      <c r="O9" s="21">
        <v>0.56000000000000005</v>
      </c>
      <c r="P9" s="21">
        <v>0.99399999999999999</v>
      </c>
      <c r="Q9" s="21">
        <v>1.552</v>
      </c>
      <c r="R9" s="21">
        <v>2.2349999999999999</v>
      </c>
      <c r="S9" s="22">
        <v>3.9729999999999999</v>
      </c>
      <c r="T9" s="12"/>
      <c r="U9" s="16"/>
      <c r="W9" s="9"/>
      <c r="X9" s="9"/>
      <c r="Y9" s="9"/>
      <c r="Z9" s="9"/>
      <c r="AA9" s="9"/>
      <c r="AB9" s="9"/>
      <c r="AC9" s="9"/>
    </row>
    <row r="10" spans="1:79" x14ac:dyDescent="0.2">
      <c r="A10" s="23"/>
      <c r="B10" s="24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6"/>
      <c r="W10" s="9"/>
      <c r="X10" s="9"/>
      <c r="Y10" s="9"/>
      <c r="Z10" s="9"/>
      <c r="AA10" s="9"/>
      <c r="AB10" s="9"/>
      <c r="AC10" s="9"/>
    </row>
    <row r="11" spans="1:79" x14ac:dyDescent="0.2">
      <c r="A11" s="162" t="s">
        <v>20</v>
      </c>
      <c r="B11" s="160" t="s">
        <v>21</v>
      </c>
      <c r="C11" s="162" t="s">
        <v>13</v>
      </c>
      <c r="D11" s="162"/>
      <c r="E11" s="162"/>
      <c r="F11" s="162"/>
      <c r="G11" s="162"/>
      <c r="H11" s="162"/>
      <c r="I11" s="162"/>
      <c r="J11" s="162" t="s">
        <v>11</v>
      </c>
      <c r="K11" s="160" t="s">
        <v>14</v>
      </c>
      <c r="L11" s="160" t="s">
        <v>15</v>
      </c>
      <c r="M11" s="160" t="s">
        <v>16</v>
      </c>
      <c r="N11" s="162" t="s">
        <v>17</v>
      </c>
      <c r="O11" s="162"/>
      <c r="P11" s="162"/>
      <c r="Q11" s="162"/>
      <c r="R11" s="162"/>
      <c r="S11" s="162"/>
      <c r="T11" s="163" t="s">
        <v>18</v>
      </c>
      <c r="U11" s="160" t="s">
        <v>19</v>
      </c>
      <c r="W11" s="9"/>
      <c r="X11" s="9"/>
      <c r="Y11" s="9"/>
      <c r="Z11" s="9"/>
      <c r="AA11" s="9"/>
      <c r="AB11" s="9"/>
      <c r="AC11" s="9"/>
    </row>
    <row r="12" spans="1:79" x14ac:dyDescent="0.2">
      <c r="A12" s="161"/>
      <c r="B12" s="169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25">
        <v>0.25</v>
      </c>
      <c r="O12" s="25">
        <v>0.375</v>
      </c>
      <c r="P12" s="25">
        <v>0.5</v>
      </c>
      <c r="Q12" s="25">
        <v>0.625</v>
      </c>
      <c r="R12" s="25">
        <v>0.75</v>
      </c>
      <c r="S12" s="25">
        <v>1</v>
      </c>
      <c r="T12" s="164"/>
      <c r="U12" s="161"/>
      <c r="W12" s="9"/>
      <c r="X12" s="9"/>
      <c r="Y12" s="9"/>
      <c r="Z12" s="9"/>
      <c r="AA12" s="9"/>
      <c r="AB12" s="9"/>
      <c r="AC12" s="9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</row>
    <row r="13" spans="1:79" s="29" customFormat="1" x14ac:dyDescent="0.2">
      <c r="A13" s="119" t="s">
        <v>72</v>
      </c>
      <c r="B13" s="120" t="s">
        <v>34</v>
      </c>
      <c r="C13" s="84"/>
      <c r="D13" s="26"/>
      <c r="E13" s="26"/>
      <c r="F13" s="26"/>
      <c r="G13" s="26"/>
      <c r="H13" s="26"/>
      <c r="I13" s="27"/>
      <c r="J13" s="105"/>
      <c r="K13" s="106"/>
      <c r="L13" s="106"/>
      <c r="M13" s="107"/>
      <c r="N13" s="107"/>
      <c r="O13" s="107"/>
      <c r="P13" s="107"/>
      <c r="Q13" s="107"/>
      <c r="R13" s="107"/>
      <c r="S13" s="107"/>
      <c r="T13" s="95"/>
      <c r="U13" s="55"/>
      <c r="W13" s="30"/>
      <c r="X13" s="30"/>
      <c r="Y13" s="30"/>
      <c r="Z13" s="30"/>
      <c r="AA13" s="30"/>
      <c r="AB13" s="30"/>
      <c r="AC13" s="30"/>
      <c r="AD13" s="31"/>
      <c r="AE13" s="31"/>
      <c r="AF13" s="31"/>
      <c r="AG13" s="31"/>
      <c r="AH13" s="31"/>
      <c r="AI13" s="31"/>
      <c r="AJ13" s="31"/>
      <c r="AK13" s="31"/>
      <c r="AL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</row>
    <row r="14" spans="1:79" s="29" customFormat="1" x14ac:dyDescent="0.2">
      <c r="A14" s="121" t="s">
        <v>73</v>
      </c>
      <c r="B14" s="122" t="s">
        <v>37</v>
      </c>
      <c r="C14" s="165"/>
      <c r="D14" s="165"/>
      <c r="E14" s="165"/>
      <c r="F14" s="165"/>
      <c r="G14" s="165"/>
      <c r="H14" s="165"/>
      <c r="I14" s="166"/>
      <c r="J14" s="105"/>
      <c r="K14" s="106"/>
      <c r="L14" s="106"/>
      <c r="M14" s="107"/>
      <c r="N14" s="107"/>
      <c r="O14" s="107"/>
      <c r="P14" s="107"/>
      <c r="Q14" s="107"/>
      <c r="R14" s="107"/>
      <c r="S14" s="107"/>
      <c r="T14" s="95"/>
      <c r="U14" s="108"/>
      <c r="W14" s="30"/>
      <c r="X14" s="30"/>
      <c r="Y14" s="30"/>
      <c r="Z14" s="30"/>
      <c r="AA14" s="30"/>
      <c r="AB14" s="30"/>
      <c r="AC14" s="30"/>
      <c r="AD14" s="31"/>
      <c r="AE14" s="31"/>
      <c r="AF14" s="31"/>
      <c r="AG14" s="31"/>
      <c r="AH14" s="31"/>
      <c r="AI14" s="31"/>
      <c r="AJ14" s="31"/>
      <c r="AK14" s="31"/>
      <c r="AL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</row>
    <row r="15" spans="1:79" s="29" customFormat="1" ht="13.5" thickBot="1" x14ac:dyDescent="0.25">
      <c r="A15" s="32"/>
      <c r="B15" s="93"/>
      <c r="C15" s="33"/>
      <c r="D15" s="33"/>
      <c r="E15" s="33">
        <v>0.04</v>
      </c>
      <c r="F15" s="33"/>
      <c r="G15" s="33">
        <v>0.04</v>
      </c>
      <c r="H15" s="33"/>
      <c r="I15" s="34"/>
      <c r="J15" s="133">
        <v>0.375</v>
      </c>
      <c r="K15" s="136">
        <v>1</v>
      </c>
      <c r="L15" s="136">
        <v>78</v>
      </c>
      <c r="M15" s="139">
        <f>SUM(C15:I19)</f>
        <v>1.1199999999999999</v>
      </c>
      <c r="N15" s="139" t="str">
        <f>IF(N$12=J15,PRODUCT(K15:M19)," ")</f>
        <v xml:space="preserve"> </v>
      </c>
      <c r="O15" s="139">
        <f>IF(O$12=J15,PRODUCT(K15:M19)," ")</f>
        <v>87.359999999999985</v>
      </c>
      <c r="P15" s="139" t="str">
        <f>IF(P$12=J15,PRODUCT(K15:M19)," ")</f>
        <v xml:space="preserve"> </v>
      </c>
      <c r="Q15" s="139" t="str">
        <f>IF(Q$12=J15,PRODUCT(K15:M19)," ")</f>
        <v xml:space="preserve"> </v>
      </c>
      <c r="R15" s="139" t="str">
        <f>IF(R$12=J15,PRODUCT(K15:M19)," ")</f>
        <v xml:space="preserve"> </v>
      </c>
      <c r="S15" s="139" t="str">
        <f>IF(S$12=J15,PRODUCT(K15:M19)," ")</f>
        <v xml:space="preserve"> </v>
      </c>
      <c r="T15" s="142">
        <f>IF(J15=N$12,N15*N$9,IF(J15=O$12,O15*O$9,IF(J15=P$12,P15*P$9,IF(J15=Q$12,Q15*Q$9,IF(J15=R$12,R15*R$9,IF(J15=S$12,S15*S$9,0))))))</f>
        <v>48.921599999999998</v>
      </c>
      <c r="U15" s="36"/>
      <c r="V15" s="36"/>
      <c r="W15" s="30"/>
      <c r="X15" s="30"/>
      <c r="Y15" s="30"/>
      <c r="Z15" s="30"/>
      <c r="AA15" s="30"/>
      <c r="AB15" s="30"/>
      <c r="AC15" s="30"/>
      <c r="AD15" s="31"/>
      <c r="AE15" s="31"/>
      <c r="AF15" s="31"/>
      <c r="AG15" s="31"/>
      <c r="AH15" s="31"/>
      <c r="AI15" s="31"/>
      <c r="AJ15" s="31"/>
      <c r="AK15" s="31"/>
      <c r="AL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</row>
    <row r="16" spans="1:79" s="29" customFormat="1" ht="13.5" thickTop="1" x14ac:dyDescent="0.2">
      <c r="A16" s="37"/>
      <c r="B16" s="38" t="s">
        <v>25</v>
      </c>
      <c r="C16" s="39"/>
      <c r="E16" s="132">
        <v>0.06</v>
      </c>
      <c r="F16" s="31"/>
      <c r="G16" s="132">
        <v>0.06</v>
      </c>
      <c r="J16" s="134"/>
      <c r="K16" s="137"/>
      <c r="L16" s="137"/>
      <c r="M16" s="140"/>
      <c r="N16" s="140"/>
      <c r="O16" s="140"/>
      <c r="P16" s="140"/>
      <c r="Q16" s="140"/>
      <c r="R16" s="140"/>
      <c r="S16" s="140"/>
      <c r="T16" s="143"/>
      <c r="U16" s="35"/>
      <c r="V16" s="35"/>
      <c r="W16" s="30"/>
      <c r="X16" s="30"/>
      <c r="Y16" s="30"/>
      <c r="Z16" s="30"/>
      <c r="AA16" s="30"/>
      <c r="AB16" s="30"/>
      <c r="AC16" s="30"/>
      <c r="AD16" s="31"/>
      <c r="AE16" s="31"/>
      <c r="AF16" s="31"/>
      <c r="AG16" s="31"/>
      <c r="AH16" s="31"/>
      <c r="AI16" s="31"/>
      <c r="AJ16" s="31"/>
      <c r="AK16" s="31"/>
      <c r="AL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</row>
    <row r="17" spans="1:79" s="29" customFormat="1" x14ac:dyDescent="0.2">
      <c r="A17" s="37"/>
      <c r="B17" s="38"/>
      <c r="C17" s="39"/>
      <c r="D17" s="29">
        <v>0.25</v>
      </c>
      <c r="E17" s="82"/>
      <c r="F17" s="31"/>
      <c r="G17" s="94"/>
      <c r="H17" s="29">
        <v>0.25</v>
      </c>
      <c r="J17" s="134"/>
      <c r="K17" s="137"/>
      <c r="L17" s="137"/>
      <c r="M17" s="140"/>
      <c r="N17" s="140"/>
      <c r="O17" s="140"/>
      <c r="P17" s="140"/>
      <c r="Q17" s="140"/>
      <c r="R17" s="140"/>
      <c r="S17" s="140"/>
      <c r="T17" s="143"/>
      <c r="U17" s="35"/>
      <c r="V17" s="35"/>
      <c r="W17" s="30"/>
      <c r="X17" s="30"/>
      <c r="Y17" s="30"/>
      <c r="Z17" s="30"/>
      <c r="AA17" s="30"/>
      <c r="AB17" s="30"/>
      <c r="AC17" s="30"/>
      <c r="AD17" s="31"/>
      <c r="AE17" s="31"/>
      <c r="AF17" s="31"/>
      <c r="AG17" s="31"/>
      <c r="AH17" s="31"/>
      <c r="AI17" s="31"/>
      <c r="AJ17" s="31"/>
      <c r="AK17" s="31"/>
      <c r="AL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</row>
    <row r="18" spans="1:79" s="29" customFormat="1" ht="13.5" thickBot="1" x14ac:dyDescent="0.25">
      <c r="A18" s="37"/>
      <c r="B18" s="38"/>
      <c r="C18" s="39"/>
      <c r="D18" s="39"/>
      <c r="E18" s="89"/>
      <c r="F18" s="40"/>
      <c r="G18" s="90"/>
      <c r="H18" s="111"/>
      <c r="I18" s="41"/>
      <c r="J18" s="134"/>
      <c r="K18" s="137"/>
      <c r="L18" s="137"/>
      <c r="M18" s="140"/>
      <c r="N18" s="140"/>
      <c r="O18" s="140"/>
      <c r="P18" s="140"/>
      <c r="Q18" s="140"/>
      <c r="R18" s="140"/>
      <c r="S18" s="140"/>
      <c r="T18" s="143"/>
      <c r="U18" s="35"/>
      <c r="V18" s="35"/>
      <c r="W18" s="30"/>
      <c r="X18" s="30"/>
      <c r="Y18" s="30"/>
      <c r="Z18" s="30"/>
      <c r="AA18" s="30"/>
      <c r="AB18" s="30"/>
      <c r="AC18" s="30"/>
      <c r="AD18" s="31"/>
      <c r="AE18" s="31"/>
      <c r="AF18" s="31"/>
      <c r="AG18" s="31"/>
      <c r="AH18" s="31"/>
      <c r="AI18" s="31"/>
      <c r="AJ18" s="31"/>
      <c r="AK18" s="31"/>
      <c r="AL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</row>
    <row r="19" spans="1:79" s="29" customFormat="1" ht="13.5" thickTop="1" x14ac:dyDescent="0.2">
      <c r="A19" s="37"/>
      <c r="B19" s="38" t="s">
        <v>65</v>
      </c>
      <c r="C19" s="42"/>
      <c r="D19" s="42"/>
      <c r="E19" s="42"/>
      <c r="F19" s="42">
        <v>0.42</v>
      </c>
      <c r="G19" s="42"/>
      <c r="H19" s="42"/>
      <c r="I19" s="44"/>
      <c r="J19" s="135"/>
      <c r="K19" s="138"/>
      <c r="L19" s="138"/>
      <c r="M19" s="141"/>
      <c r="N19" s="141"/>
      <c r="O19" s="141"/>
      <c r="P19" s="141"/>
      <c r="Q19" s="141"/>
      <c r="R19" s="141"/>
      <c r="S19" s="141"/>
      <c r="T19" s="144"/>
      <c r="U19" s="35"/>
      <c r="V19" s="45"/>
      <c r="W19" s="30"/>
      <c r="X19" s="30"/>
      <c r="Y19" s="30"/>
      <c r="Z19" s="30"/>
      <c r="AA19" s="30"/>
      <c r="AB19" s="30"/>
      <c r="AC19" s="30"/>
      <c r="AD19" s="31"/>
      <c r="AE19" s="31"/>
      <c r="AF19" s="31"/>
      <c r="AG19" s="31"/>
      <c r="AH19" s="31"/>
      <c r="AI19" s="31"/>
      <c r="AJ19" s="31"/>
      <c r="AK19" s="31"/>
      <c r="AL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</row>
    <row r="20" spans="1:79" s="29" customFormat="1" x14ac:dyDescent="0.2">
      <c r="A20" s="32"/>
      <c r="B20" s="56" t="s">
        <v>26</v>
      </c>
      <c r="C20" s="33"/>
      <c r="D20" s="33"/>
      <c r="E20" s="33"/>
      <c r="F20" s="33"/>
      <c r="G20" s="33"/>
      <c r="H20" s="33"/>
      <c r="I20" s="34"/>
      <c r="J20" s="133">
        <v>0.375</v>
      </c>
      <c r="K20" s="136">
        <v>1</v>
      </c>
      <c r="L20" s="136">
        <v>8</v>
      </c>
      <c r="M20" s="139">
        <f>SUM(C20:I23)</f>
        <v>11.64</v>
      </c>
      <c r="N20" s="139" t="str">
        <f>IF(N$12=J20,PRODUCT(K20:M23)," ")</f>
        <v xml:space="preserve"> </v>
      </c>
      <c r="O20" s="139">
        <f>IF(O$12=J20,PRODUCT(K20:M23)," ")</f>
        <v>93.12</v>
      </c>
      <c r="P20" s="139" t="str">
        <f>IF(P$12=J20,PRODUCT(K20:M23)," ")</f>
        <v xml:space="preserve"> </v>
      </c>
      <c r="Q20" s="139" t="str">
        <f>IF(Q$12=J20,PRODUCT(K20:M23)," ")</f>
        <v xml:space="preserve"> </v>
      </c>
      <c r="R20" s="139" t="str">
        <f>IF(R$12=J20,PRODUCT(K20:M23)," ")</f>
        <v xml:space="preserve"> </v>
      </c>
      <c r="S20" s="139" t="str">
        <f>IF(S$12=J20,PRODUCT(K20:M23)," ")</f>
        <v xml:space="preserve"> </v>
      </c>
      <c r="T20" s="142">
        <f>IF(J20=N$12,N20*N$9,IF(J20=O$12,O20*O$9,IF(J20=P$12,P20*P$9,IF(J20=Q$12,Q20*Q$9,IF(J20=R$12,R20*R$9,IF(J20=S$12,S20*S$9,0))))))</f>
        <v>52.147200000000005</v>
      </c>
      <c r="U20" s="36"/>
      <c r="V20" s="36"/>
      <c r="W20" s="30"/>
      <c r="X20" s="30"/>
      <c r="Y20" s="30"/>
      <c r="Z20" s="30"/>
      <c r="AA20" s="30"/>
      <c r="AB20" s="30"/>
      <c r="AC20" s="30"/>
      <c r="AD20" s="31"/>
      <c r="AE20" s="31"/>
      <c r="AF20" s="31"/>
      <c r="AG20" s="31"/>
      <c r="AH20" s="31"/>
      <c r="AI20" s="31"/>
      <c r="AJ20" s="31"/>
      <c r="AK20" s="31"/>
      <c r="AL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</row>
    <row r="21" spans="1:79" s="29" customFormat="1" x14ac:dyDescent="0.2">
      <c r="A21" s="37"/>
      <c r="B21" s="38"/>
      <c r="C21" s="39"/>
      <c r="J21" s="134"/>
      <c r="K21" s="137"/>
      <c r="L21" s="137"/>
      <c r="M21" s="140"/>
      <c r="N21" s="140"/>
      <c r="O21" s="140"/>
      <c r="P21" s="140"/>
      <c r="Q21" s="140"/>
      <c r="R21" s="140"/>
      <c r="S21" s="140"/>
      <c r="T21" s="143"/>
      <c r="U21" s="35"/>
      <c r="V21" s="35"/>
      <c r="W21" s="30"/>
      <c r="X21" s="30"/>
      <c r="Y21" s="30"/>
      <c r="Z21" s="30"/>
      <c r="AA21" s="30"/>
      <c r="AB21" s="30"/>
      <c r="AC21" s="30"/>
      <c r="AD21" s="31"/>
      <c r="AE21" s="31"/>
      <c r="AF21" s="31"/>
      <c r="AG21" s="31"/>
      <c r="AH21" s="31"/>
      <c r="AI21" s="31"/>
      <c r="AJ21" s="31"/>
      <c r="AK21" s="31"/>
      <c r="AL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</row>
    <row r="22" spans="1:79" s="29" customFormat="1" ht="13.5" thickBot="1" x14ac:dyDescent="0.25">
      <c r="A22" s="37"/>
      <c r="B22" s="38"/>
      <c r="C22" s="39"/>
      <c r="D22" s="39"/>
      <c r="E22" s="40"/>
      <c r="F22" s="40">
        <v>11.64</v>
      </c>
      <c r="G22" s="40"/>
      <c r="H22" s="62"/>
      <c r="I22" s="41"/>
      <c r="J22" s="134"/>
      <c r="K22" s="137"/>
      <c r="L22" s="137"/>
      <c r="M22" s="140"/>
      <c r="N22" s="140"/>
      <c r="O22" s="140"/>
      <c r="P22" s="140"/>
      <c r="Q22" s="140"/>
      <c r="R22" s="140"/>
      <c r="S22" s="140"/>
      <c r="T22" s="143"/>
      <c r="U22" s="35"/>
      <c r="V22" s="35"/>
      <c r="W22" s="30"/>
      <c r="X22" s="30"/>
      <c r="Y22" s="30"/>
      <c r="Z22" s="30"/>
      <c r="AA22" s="30"/>
      <c r="AB22" s="30"/>
      <c r="AC22" s="30"/>
      <c r="AD22" s="31"/>
      <c r="AE22" s="31"/>
      <c r="AF22" s="31"/>
      <c r="AG22" s="31"/>
      <c r="AH22" s="31"/>
      <c r="AI22" s="31"/>
      <c r="AJ22" s="31"/>
      <c r="AK22" s="31"/>
      <c r="AL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</row>
    <row r="23" spans="1:79" s="29" customFormat="1" ht="13.5" thickTop="1" x14ac:dyDescent="0.2">
      <c r="A23" s="37"/>
      <c r="B23" s="38" t="s">
        <v>65</v>
      </c>
      <c r="C23" s="42"/>
      <c r="D23" s="42"/>
      <c r="E23" s="43"/>
      <c r="F23" s="43"/>
      <c r="G23" s="43"/>
      <c r="H23" s="42"/>
      <c r="I23" s="44"/>
      <c r="J23" s="135"/>
      <c r="K23" s="138"/>
      <c r="L23" s="138"/>
      <c r="M23" s="141"/>
      <c r="N23" s="141"/>
      <c r="O23" s="141"/>
      <c r="P23" s="141"/>
      <c r="Q23" s="141"/>
      <c r="R23" s="141"/>
      <c r="S23" s="141"/>
      <c r="T23" s="144"/>
      <c r="U23" s="35"/>
      <c r="V23" s="45"/>
      <c r="W23" s="30"/>
      <c r="X23" s="30"/>
      <c r="Y23" s="30"/>
      <c r="Z23" s="30"/>
      <c r="AA23" s="30"/>
      <c r="AB23" s="30"/>
      <c r="AC23" s="30"/>
      <c r="AD23" s="31"/>
      <c r="AE23" s="31"/>
      <c r="AF23" s="31"/>
      <c r="AG23" s="31"/>
      <c r="AH23" s="31"/>
      <c r="AI23" s="31"/>
      <c r="AJ23" s="31"/>
      <c r="AK23" s="31"/>
      <c r="AL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</row>
    <row r="24" spans="1:79" s="29" customFormat="1" ht="13.5" thickBot="1" x14ac:dyDescent="0.25">
      <c r="A24" s="32"/>
      <c r="B24" s="93"/>
      <c r="C24" s="33"/>
      <c r="D24" s="33"/>
      <c r="E24" s="33">
        <v>0.04</v>
      </c>
      <c r="F24" s="33"/>
      <c r="G24" s="33">
        <v>0.04</v>
      </c>
      <c r="H24" s="33"/>
      <c r="I24" s="34"/>
      <c r="J24" s="133">
        <v>0.375</v>
      </c>
      <c r="K24" s="136">
        <v>1</v>
      </c>
      <c r="L24" s="136">
        <v>57</v>
      </c>
      <c r="M24" s="139">
        <f>SUM(C24:I28)</f>
        <v>1.1199999999999999</v>
      </c>
      <c r="N24" s="139" t="str">
        <f>IF(N$12=J24,PRODUCT(K24:M28)," ")</f>
        <v xml:space="preserve"> </v>
      </c>
      <c r="O24" s="139">
        <f>IF(O$12=J24,PRODUCT(K24:M28)," ")</f>
        <v>63.839999999999996</v>
      </c>
      <c r="P24" s="139" t="str">
        <f>IF(P$12=J24,PRODUCT(K24:M28)," ")</f>
        <v xml:space="preserve"> </v>
      </c>
      <c r="Q24" s="139" t="str">
        <f>IF(Q$12=J24,PRODUCT(K24:M28)," ")</f>
        <v xml:space="preserve"> </v>
      </c>
      <c r="R24" s="139" t="str">
        <f>IF(R$12=J24,PRODUCT(K24:M28)," ")</f>
        <v xml:space="preserve"> </v>
      </c>
      <c r="S24" s="139" t="str">
        <f>IF(S$12=J24,PRODUCT(K24:M28)," ")</f>
        <v xml:space="preserve"> </v>
      </c>
      <c r="T24" s="142">
        <f>IF(J24=N$12,N24*N$9,IF(J24=O$12,O24*O$9,IF(J24=P$12,P24*P$9,IF(J24=Q$12,Q24*Q$9,IF(J24=R$12,R24*R$9,IF(J24=S$12,S24*S$9,0))))))</f>
        <v>35.750399999999999</v>
      </c>
      <c r="U24" s="36"/>
      <c r="V24" s="36"/>
      <c r="W24" s="30"/>
      <c r="X24" s="30"/>
      <c r="Y24" s="30"/>
      <c r="Z24" s="30"/>
      <c r="AA24" s="30"/>
      <c r="AB24" s="30"/>
      <c r="AC24" s="30"/>
      <c r="AD24" s="31"/>
      <c r="AE24" s="31"/>
      <c r="AF24" s="31"/>
      <c r="AG24" s="31"/>
      <c r="AH24" s="31"/>
      <c r="AI24" s="31"/>
      <c r="AJ24" s="31"/>
      <c r="AK24" s="31"/>
      <c r="AL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</row>
    <row r="25" spans="1:79" s="29" customFormat="1" ht="13.5" thickTop="1" x14ac:dyDescent="0.2">
      <c r="A25" s="37"/>
      <c r="B25" s="38" t="s">
        <v>25</v>
      </c>
      <c r="C25" s="39"/>
      <c r="E25" s="132">
        <v>0.06</v>
      </c>
      <c r="F25" s="31"/>
      <c r="G25" s="132">
        <v>0.06</v>
      </c>
      <c r="J25" s="134"/>
      <c r="K25" s="137"/>
      <c r="L25" s="137"/>
      <c r="M25" s="140"/>
      <c r="N25" s="140"/>
      <c r="O25" s="140"/>
      <c r="P25" s="140"/>
      <c r="Q25" s="140"/>
      <c r="R25" s="140"/>
      <c r="S25" s="140"/>
      <c r="T25" s="143"/>
      <c r="U25" s="35"/>
      <c r="V25" s="35"/>
      <c r="W25" s="30"/>
      <c r="X25" s="30"/>
      <c r="Y25" s="30"/>
      <c r="Z25" s="30"/>
      <c r="AA25" s="30"/>
      <c r="AB25" s="30"/>
      <c r="AC25" s="30"/>
      <c r="AD25" s="31"/>
      <c r="AE25" s="31"/>
      <c r="AF25" s="31"/>
      <c r="AG25" s="31"/>
      <c r="AH25" s="31"/>
      <c r="AI25" s="31"/>
      <c r="AJ25" s="31"/>
      <c r="AK25" s="31"/>
      <c r="AL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</row>
    <row r="26" spans="1:79" s="29" customFormat="1" x14ac:dyDescent="0.2">
      <c r="A26" s="37"/>
      <c r="B26" s="38"/>
      <c r="C26" s="39"/>
      <c r="D26" s="29">
        <v>0.25</v>
      </c>
      <c r="E26" s="82"/>
      <c r="F26" s="31"/>
      <c r="G26" s="94"/>
      <c r="H26" s="29">
        <v>0.25</v>
      </c>
      <c r="J26" s="134"/>
      <c r="K26" s="137"/>
      <c r="L26" s="137"/>
      <c r="M26" s="140"/>
      <c r="N26" s="140"/>
      <c r="O26" s="140"/>
      <c r="P26" s="140"/>
      <c r="Q26" s="140"/>
      <c r="R26" s="140"/>
      <c r="S26" s="140"/>
      <c r="T26" s="143"/>
      <c r="U26" s="35"/>
      <c r="V26" s="35"/>
      <c r="W26" s="30"/>
      <c r="X26" s="30"/>
      <c r="Y26" s="30"/>
      <c r="Z26" s="30"/>
      <c r="AA26" s="30"/>
      <c r="AB26" s="30"/>
      <c r="AC26" s="30"/>
      <c r="AD26" s="31"/>
      <c r="AE26" s="31"/>
      <c r="AF26" s="31"/>
      <c r="AG26" s="31"/>
      <c r="AH26" s="31"/>
      <c r="AI26" s="31"/>
      <c r="AJ26" s="31"/>
      <c r="AK26" s="31"/>
      <c r="AL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</row>
    <row r="27" spans="1:79" s="29" customFormat="1" ht="13.5" thickBot="1" x14ac:dyDescent="0.25">
      <c r="A27" s="37"/>
      <c r="B27" s="38"/>
      <c r="C27" s="39"/>
      <c r="D27" s="39"/>
      <c r="E27" s="89"/>
      <c r="F27" s="40"/>
      <c r="G27" s="90"/>
      <c r="H27" s="111"/>
      <c r="I27" s="41"/>
      <c r="J27" s="134"/>
      <c r="K27" s="137"/>
      <c r="L27" s="137"/>
      <c r="M27" s="140"/>
      <c r="N27" s="140"/>
      <c r="O27" s="140"/>
      <c r="P27" s="140"/>
      <c r="Q27" s="140"/>
      <c r="R27" s="140"/>
      <c r="S27" s="140"/>
      <c r="T27" s="143"/>
      <c r="U27" s="35"/>
      <c r="V27" s="35"/>
      <c r="W27" s="30"/>
      <c r="X27" s="30"/>
      <c r="Y27" s="30"/>
      <c r="Z27" s="30"/>
      <c r="AA27" s="30"/>
      <c r="AB27" s="30"/>
      <c r="AC27" s="30"/>
      <c r="AD27" s="31"/>
      <c r="AE27" s="31"/>
      <c r="AF27" s="31"/>
      <c r="AG27" s="31"/>
      <c r="AH27" s="31"/>
      <c r="AI27" s="31"/>
      <c r="AJ27" s="31"/>
      <c r="AK27" s="31"/>
      <c r="AL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</row>
    <row r="28" spans="1:79" s="29" customFormat="1" ht="13.5" thickTop="1" x14ac:dyDescent="0.2">
      <c r="A28" s="37"/>
      <c r="B28" s="38" t="s">
        <v>65</v>
      </c>
      <c r="C28" s="42"/>
      <c r="D28" s="42"/>
      <c r="E28" s="42"/>
      <c r="F28" s="42">
        <v>0.42</v>
      </c>
      <c r="G28" s="42"/>
      <c r="H28" s="42"/>
      <c r="I28" s="44"/>
      <c r="J28" s="135"/>
      <c r="K28" s="138"/>
      <c r="L28" s="138"/>
      <c r="M28" s="141"/>
      <c r="N28" s="141"/>
      <c r="O28" s="141"/>
      <c r="P28" s="141"/>
      <c r="Q28" s="141"/>
      <c r="R28" s="141"/>
      <c r="S28" s="141"/>
      <c r="T28" s="144"/>
      <c r="U28" s="35"/>
      <c r="V28" s="45"/>
      <c r="W28" s="30"/>
      <c r="X28" s="30"/>
      <c r="Y28" s="30"/>
      <c r="Z28" s="30"/>
      <c r="AA28" s="30"/>
      <c r="AB28" s="30"/>
      <c r="AC28" s="30"/>
      <c r="AD28" s="31"/>
      <c r="AE28" s="31"/>
      <c r="AF28" s="31"/>
      <c r="AG28" s="31"/>
      <c r="AH28" s="31"/>
      <c r="AI28" s="31"/>
      <c r="AJ28" s="31"/>
      <c r="AK28" s="31"/>
      <c r="AL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</row>
    <row r="29" spans="1:79" s="29" customFormat="1" x14ac:dyDescent="0.2">
      <c r="A29" s="32"/>
      <c r="B29" s="56" t="s">
        <v>26</v>
      </c>
      <c r="C29" s="33"/>
      <c r="D29" s="33"/>
      <c r="E29" s="33"/>
      <c r="F29" s="33"/>
      <c r="G29" s="33"/>
      <c r="H29" s="33"/>
      <c r="I29" s="34"/>
      <c r="J29" s="133">
        <v>0.375</v>
      </c>
      <c r="K29" s="136">
        <v>1</v>
      </c>
      <c r="L29" s="136">
        <v>8</v>
      </c>
      <c r="M29" s="139">
        <f>SUM(C29:I32)</f>
        <v>8.6199999999999992</v>
      </c>
      <c r="N29" s="139" t="str">
        <f>IF(N$12=J29,PRODUCT(K29:M32)," ")</f>
        <v xml:space="preserve"> </v>
      </c>
      <c r="O29" s="139">
        <f>IF(O$12=J29,PRODUCT(K29:M32)," ")</f>
        <v>68.959999999999994</v>
      </c>
      <c r="P29" s="139" t="str">
        <f>IF(P$12=J29,PRODUCT(K29:M32)," ")</f>
        <v xml:space="preserve"> </v>
      </c>
      <c r="Q29" s="139" t="str">
        <f>IF(Q$12=J29,PRODUCT(K29:M32)," ")</f>
        <v xml:space="preserve"> </v>
      </c>
      <c r="R29" s="139" t="str">
        <f>IF(R$12=J29,PRODUCT(K29:M32)," ")</f>
        <v xml:space="preserve"> </v>
      </c>
      <c r="S29" s="139" t="str">
        <f>IF(S$12=J29,PRODUCT(K29:M32)," ")</f>
        <v xml:space="preserve"> </v>
      </c>
      <c r="T29" s="142">
        <f>IF(J29=N$12,N29*N$9,IF(J29=O$12,O29*O$9,IF(J29=P$12,P29*P$9,IF(J29=Q$12,Q29*Q$9,IF(J29=R$12,R29*R$9,IF(J29=S$12,S29*S$9,0))))))</f>
        <v>38.617600000000003</v>
      </c>
      <c r="U29" s="36"/>
      <c r="V29" s="36"/>
      <c r="W29" s="30"/>
      <c r="X29" s="30"/>
      <c r="Y29" s="30"/>
      <c r="Z29" s="30"/>
      <c r="AA29" s="30"/>
      <c r="AB29" s="30"/>
      <c r="AC29" s="30"/>
      <c r="AD29" s="31"/>
      <c r="AE29" s="31"/>
      <c r="AF29" s="31"/>
      <c r="AG29" s="31"/>
      <c r="AH29" s="31"/>
      <c r="AI29" s="31"/>
      <c r="AJ29" s="31"/>
      <c r="AK29" s="31"/>
      <c r="AL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</row>
    <row r="30" spans="1:79" s="29" customFormat="1" x14ac:dyDescent="0.2">
      <c r="A30" s="37"/>
      <c r="B30" s="38"/>
      <c r="C30" s="39"/>
      <c r="J30" s="134"/>
      <c r="K30" s="137"/>
      <c r="L30" s="137"/>
      <c r="M30" s="140"/>
      <c r="N30" s="140"/>
      <c r="O30" s="140"/>
      <c r="P30" s="140"/>
      <c r="Q30" s="140"/>
      <c r="R30" s="140"/>
      <c r="S30" s="140"/>
      <c r="T30" s="143"/>
      <c r="U30" s="35"/>
      <c r="V30" s="35"/>
      <c r="W30" s="30"/>
      <c r="X30" s="30"/>
      <c r="Y30" s="30"/>
      <c r="Z30" s="30"/>
      <c r="AA30" s="30"/>
      <c r="AB30" s="30"/>
      <c r="AC30" s="30"/>
      <c r="AD30" s="31"/>
      <c r="AE30" s="31"/>
      <c r="AF30" s="31"/>
      <c r="AG30" s="31"/>
      <c r="AH30" s="31"/>
      <c r="AI30" s="31"/>
      <c r="AJ30" s="31"/>
      <c r="AK30" s="31"/>
      <c r="AL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</row>
    <row r="31" spans="1:79" s="29" customFormat="1" ht="13.5" thickBot="1" x14ac:dyDescent="0.25">
      <c r="A31" s="37"/>
      <c r="B31" s="38"/>
      <c r="C31" s="39"/>
      <c r="D31" s="39"/>
      <c r="E31" s="40"/>
      <c r="F31" s="40">
        <v>8.6199999999999992</v>
      </c>
      <c r="G31" s="40"/>
      <c r="H31" s="62"/>
      <c r="I31" s="41"/>
      <c r="J31" s="134"/>
      <c r="K31" s="137"/>
      <c r="L31" s="137"/>
      <c r="M31" s="140"/>
      <c r="N31" s="140"/>
      <c r="O31" s="140"/>
      <c r="P31" s="140"/>
      <c r="Q31" s="140"/>
      <c r="R31" s="140"/>
      <c r="S31" s="140"/>
      <c r="T31" s="143"/>
      <c r="U31" s="35"/>
      <c r="V31" s="35"/>
      <c r="W31" s="30"/>
      <c r="X31" s="30"/>
      <c r="Y31" s="30"/>
      <c r="Z31" s="30"/>
      <c r="AA31" s="30"/>
      <c r="AB31" s="30"/>
      <c r="AC31" s="30"/>
      <c r="AD31" s="31"/>
      <c r="AE31" s="31"/>
      <c r="AF31" s="31"/>
      <c r="AG31" s="31"/>
      <c r="AH31" s="31"/>
      <c r="AI31" s="31"/>
      <c r="AJ31" s="31"/>
      <c r="AK31" s="31"/>
      <c r="AL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</row>
    <row r="32" spans="1:79" s="29" customFormat="1" ht="13.5" thickTop="1" x14ac:dyDescent="0.2">
      <c r="A32" s="37"/>
      <c r="B32" s="38" t="s">
        <v>65</v>
      </c>
      <c r="C32" s="42"/>
      <c r="D32" s="42"/>
      <c r="E32" s="43"/>
      <c r="F32" s="43"/>
      <c r="G32" s="43"/>
      <c r="H32" s="42"/>
      <c r="I32" s="44"/>
      <c r="J32" s="135"/>
      <c r="K32" s="138"/>
      <c r="L32" s="138"/>
      <c r="M32" s="141"/>
      <c r="N32" s="141"/>
      <c r="O32" s="141"/>
      <c r="P32" s="141"/>
      <c r="Q32" s="141"/>
      <c r="R32" s="141"/>
      <c r="S32" s="141"/>
      <c r="T32" s="144"/>
      <c r="U32" s="35"/>
      <c r="V32" s="45"/>
      <c r="W32" s="30"/>
      <c r="X32" s="30"/>
      <c r="Y32" s="30"/>
      <c r="Z32" s="30"/>
      <c r="AA32" s="30"/>
      <c r="AB32" s="30"/>
      <c r="AC32" s="30"/>
      <c r="AD32" s="31"/>
      <c r="AE32" s="31"/>
      <c r="AF32" s="31"/>
      <c r="AG32" s="31"/>
      <c r="AH32" s="31"/>
      <c r="AI32" s="31"/>
      <c r="AJ32" s="31"/>
      <c r="AK32" s="31"/>
      <c r="AL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</row>
    <row r="33" spans="1:79" s="29" customFormat="1" ht="13.5" thickBot="1" x14ac:dyDescent="0.25">
      <c r="A33" s="32"/>
      <c r="B33" s="93"/>
      <c r="C33" s="33"/>
      <c r="D33" s="33"/>
      <c r="E33" s="33">
        <v>0.04</v>
      </c>
      <c r="F33" s="33"/>
      <c r="G33" s="33">
        <v>0.04</v>
      </c>
      <c r="H33" s="33"/>
      <c r="I33" s="34"/>
      <c r="J33" s="133">
        <v>0.375</v>
      </c>
      <c r="K33" s="136">
        <v>1</v>
      </c>
      <c r="L33" s="136">
        <v>301</v>
      </c>
      <c r="M33" s="139">
        <f>SUM(C33:I37)</f>
        <v>1.1199999999999999</v>
      </c>
      <c r="N33" s="139" t="str">
        <f>IF(N$12=J33,PRODUCT(K33:M37)," ")</f>
        <v xml:space="preserve"> </v>
      </c>
      <c r="O33" s="139">
        <f>IF(O$12=J33,PRODUCT(K33:M37)," ")</f>
        <v>337.11999999999995</v>
      </c>
      <c r="P33" s="139" t="str">
        <f>IF(P$12=J33,PRODUCT(K33:M37)," ")</f>
        <v xml:space="preserve"> </v>
      </c>
      <c r="Q33" s="139" t="str">
        <f>IF(Q$12=J33,PRODUCT(K33:M37)," ")</f>
        <v xml:space="preserve"> </v>
      </c>
      <c r="R33" s="139" t="str">
        <f>IF(R$12=J33,PRODUCT(K33:M37)," ")</f>
        <v xml:space="preserve"> </v>
      </c>
      <c r="S33" s="139" t="str">
        <f>IF(S$12=J33,PRODUCT(K33:M37)," ")</f>
        <v xml:space="preserve"> </v>
      </c>
      <c r="T33" s="142">
        <f>IF(J33=N$12,N33*N$9,IF(J33=O$12,O33*O$9,IF(J33=P$12,P33*P$9,IF(J33=Q$12,Q33*Q$9,IF(J33=R$12,R33*R$9,IF(J33=S$12,S33*S$9,0))))))</f>
        <v>188.78719999999998</v>
      </c>
      <c r="U33" s="36"/>
      <c r="V33" s="36"/>
      <c r="W33" s="30"/>
      <c r="X33" s="30"/>
      <c r="Y33" s="30"/>
      <c r="Z33" s="30"/>
      <c r="AA33" s="30"/>
      <c r="AB33" s="30"/>
      <c r="AC33" s="30"/>
      <c r="AD33" s="31"/>
      <c r="AE33" s="31"/>
      <c r="AF33" s="31"/>
      <c r="AG33" s="31"/>
      <c r="AH33" s="31"/>
      <c r="AI33" s="31"/>
      <c r="AJ33" s="31"/>
      <c r="AK33" s="31"/>
      <c r="AL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</row>
    <row r="34" spans="1:79" s="29" customFormat="1" ht="13.5" thickTop="1" x14ac:dyDescent="0.2">
      <c r="A34" s="37"/>
      <c r="B34" s="38" t="s">
        <v>25</v>
      </c>
      <c r="C34" s="39"/>
      <c r="E34" s="132">
        <v>0.06</v>
      </c>
      <c r="F34" s="31"/>
      <c r="G34" s="132">
        <v>0.06</v>
      </c>
      <c r="J34" s="134"/>
      <c r="K34" s="137"/>
      <c r="L34" s="137"/>
      <c r="M34" s="140"/>
      <c r="N34" s="140"/>
      <c r="O34" s="140"/>
      <c r="P34" s="140"/>
      <c r="Q34" s="140"/>
      <c r="R34" s="140"/>
      <c r="S34" s="140"/>
      <c r="T34" s="143"/>
      <c r="U34" s="35"/>
      <c r="V34" s="35"/>
      <c r="W34" s="30"/>
      <c r="X34" s="30"/>
      <c r="Y34" s="30"/>
      <c r="Z34" s="30"/>
      <c r="AA34" s="30"/>
      <c r="AB34" s="30"/>
      <c r="AC34" s="30"/>
      <c r="AD34" s="31"/>
      <c r="AE34" s="31"/>
      <c r="AF34" s="31"/>
      <c r="AG34" s="31"/>
      <c r="AH34" s="31"/>
      <c r="AI34" s="31"/>
      <c r="AJ34" s="31"/>
      <c r="AK34" s="31"/>
      <c r="AL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</row>
    <row r="35" spans="1:79" s="29" customFormat="1" x14ac:dyDescent="0.2">
      <c r="A35" s="37"/>
      <c r="B35" s="38"/>
      <c r="C35" s="39"/>
      <c r="D35" s="29">
        <v>0.25</v>
      </c>
      <c r="E35" s="82"/>
      <c r="F35" s="31"/>
      <c r="G35" s="94"/>
      <c r="H35" s="29">
        <v>0.25</v>
      </c>
      <c r="J35" s="134"/>
      <c r="K35" s="137"/>
      <c r="L35" s="137"/>
      <c r="M35" s="140"/>
      <c r="N35" s="140"/>
      <c r="O35" s="140"/>
      <c r="P35" s="140"/>
      <c r="Q35" s="140"/>
      <c r="R35" s="140"/>
      <c r="S35" s="140"/>
      <c r="T35" s="143"/>
      <c r="U35" s="35"/>
      <c r="V35" s="35"/>
      <c r="W35" s="30"/>
      <c r="X35" s="30"/>
      <c r="Y35" s="30"/>
      <c r="Z35" s="30"/>
      <c r="AA35" s="30"/>
      <c r="AB35" s="30"/>
      <c r="AC35" s="30"/>
      <c r="AD35" s="31"/>
      <c r="AE35" s="31"/>
      <c r="AF35" s="31"/>
      <c r="AG35" s="31"/>
      <c r="AH35" s="31"/>
      <c r="AI35" s="31"/>
      <c r="AJ35" s="31"/>
      <c r="AK35" s="31"/>
      <c r="AL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</row>
    <row r="36" spans="1:79" s="29" customFormat="1" ht="13.5" thickBot="1" x14ac:dyDescent="0.25">
      <c r="A36" s="37"/>
      <c r="B36" s="38"/>
      <c r="C36" s="39"/>
      <c r="D36" s="39"/>
      <c r="E36" s="89"/>
      <c r="F36" s="40"/>
      <c r="G36" s="90"/>
      <c r="H36" s="111"/>
      <c r="I36" s="41"/>
      <c r="J36" s="134"/>
      <c r="K36" s="137"/>
      <c r="L36" s="137"/>
      <c r="M36" s="140"/>
      <c r="N36" s="140"/>
      <c r="O36" s="140"/>
      <c r="P36" s="140"/>
      <c r="Q36" s="140"/>
      <c r="R36" s="140"/>
      <c r="S36" s="140"/>
      <c r="T36" s="143"/>
      <c r="U36" s="35"/>
      <c r="V36" s="35"/>
      <c r="W36" s="30"/>
      <c r="X36" s="30"/>
      <c r="Y36" s="30"/>
      <c r="Z36" s="30"/>
      <c r="AA36" s="30"/>
      <c r="AB36" s="30"/>
      <c r="AC36" s="30"/>
      <c r="AD36" s="31"/>
      <c r="AE36" s="31"/>
      <c r="AF36" s="31"/>
      <c r="AG36" s="31"/>
      <c r="AH36" s="31"/>
      <c r="AI36" s="31"/>
      <c r="AJ36" s="31"/>
      <c r="AK36" s="31"/>
      <c r="AL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</row>
    <row r="37" spans="1:79" s="29" customFormat="1" ht="13.5" thickTop="1" x14ac:dyDescent="0.2">
      <c r="A37" s="37"/>
      <c r="B37" s="38" t="s">
        <v>65</v>
      </c>
      <c r="C37" s="42"/>
      <c r="D37" s="42"/>
      <c r="E37" s="42"/>
      <c r="F37" s="42">
        <v>0.42</v>
      </c>
      <c r="G37" s="42"/>
      <c r="H37" s="42"/>
      <c r="I37" s="44"/>
      <c r="J37" s="135"/>
      <c r="K37" s="138"/>
      <c r="L37" s="138"/>
      <c r="M37" s="141"/>
      <c r="N37" s="141"/>
      <c r="O37" s="141"/>
      <c r="P37" s="141"/>
      <c r="Q37" s="141"/>
      <c r="R37" s="141"/>
      <c r="S37" s="141"/>
      <c r="T37" s="144"/>
      <c r="U37" s="35"/>
      <c r="V37" s="45"/>
      <c r="W37" s="30"/>
      <c r="X37" s="30"/>
      <c r="Y37" s="30"/>
      <c r="Z37" s="30"/>
      <c r="AA37" s="30"/>
      <c r="AB37" s="30"/>
      <c r="AC37" s="30"/>
      <c r="AD37" s="31"/>
      <c r="AE37" s="31"/>
      <c r="AF37" s="31"/>
      <c r="AG37" s="31"/>
      <c r="AH37" s="31"/>
      <c r="AI37" s="31"/>
      <c r="AJ37" s="31"/>
      <c r="AK37" s="31"/>
      <c r="AL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</row>
    <row r="38" spans="1:79" s="29" customFormat="1" x14ac:dyDescent="0.2">
      <c r="A38" s="32"/>
      <c r="B38" s="56" t="s">
        <v>26</v>
      </c>
      <c r="C38" s="33"/>
      <c r="D38" s="33"/>
      <c r="E38" s="33"/>
      <c r="F38" s="33"/>
      <c r="G38" s="33"/>
      <c r="H38" s="33"/>
      <c r="I38" s="34"/>
      <c r="J38" s="133">
        <v>0.375</v>
      </c>
      <c r="K38" s="136">
        <v>1</v>
      </c>
      <c r="L38" s="136">
        <v>8</v>
      </c>
      <c r="M38" s="139">
        <f>SUM(C38:I41)</f>
        <v>45.22</v>
      </c>
      <c r="N38" s="139" t="str">
        <f>IF(N$12=J38,PRODUCT(K38:M41)," ")</f>
        <v xml:space="preserve"> </v>
      </c>
      <c r="O38" s="139">
        <f>IF(O$12=J38,PRODUCT(K38:M41)," ")</f>
        <v>361.76</v>
      </c>
      <c r="P38" s="139" t="str">
        <f>IF(P$12=J38,PRODUCT(K38:M41)," ")</f>
        <v xml:space="preserve"> </v>
      </c>
      <c r="Q38" s="139" t="str">
        <f>IF(Q$12=J38,PRODUCT(K38:M41)," ")</f>
        <v xml:space="preserve"> </v>
      </c>
      <c r="R38" s="139" t="str">
        <f>IF(R$12=J38,PRODUCT(K38:M41)," ")</f>
        <v xml:space="preserve"> </v>
      </c>
      <c r="S38" s="139" t="str">
        <f>IF(S$12=J38,PRODUCT(K38:M41)," ")</f>
        <v xml:space="preserve"> </v>
      </c>
      <c r="T38" s="142">
        <f>IF(J38=N$12,N38*N$9,IF(J38=O$12,O38*O$9,IF(J38=P$12,P38*P$9,IF(J38=Q$12,Q38*Q$9,IF(J38=R$12,R38*R$9,IF(J38=S$12,S38*S$9,0))))))</f>
        <v>202.58560000000003</v>
      </c>
      <c r="U38" s="36"/>
      <c r="V38" s="36"/>
      <c r="W38" s="30"/>
      <c r="X38" s="30"/>
      <c r="Y38" s="30"/>
      <c r="Z38" s="30"/>
      <c r="AA38" s="30"/>
      <c r="AB38" s="30"/>
      <c r="AC38" s="30"/>
      <c r="AD38" s="31"/>
      <c r="AE38" s="31"/>
      <c r="AF38" s="31"/>
      <c r="AG38" s="31"/>
      <c r="AH38" s="31"/>
      <c r="AI38" s="31"/>
      <c r="AJ38" s="31"/>
      <c r="AK38" s="31"/>
      <c r="AL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</row>
    <row r="39" spans="1:79" s="29" customFormat="1" x14ac:dyDescent="0.2">
      <c r="A39" s="37"/>
      <c r="B39" s="38"/>
      <c r="C39" s="39"/>
      <c r="J39" s="134"/>
      <c r="K39" s="137"/>
      <c r="L39" s="137"/>
      <c r="M39" s="140"/>
      <c r="N39" s="140"/>
      <c r="O39" s="140"/>
      <c r="P39" s="140"/>
      <c r="Q39" s="140"/>
      <c r="R39" s="140"/>
      <c r="S39" s="140"/>
      <c r="T39" s="143"/>
      <c r="U39" s="35"/>
      <c r="V39" s="35"/>
      <c r="W39" s="30"/>
      <c r="X39" s="30"/>
      <c r="Y39" s="30"/>
      <c r="Z39" s="30"/>
      <c r="AA39" s="30"/>
      <c r="AB39" s="30"/>
      <c r="AC39" s="30"/>
      <c r="AD39" s="31"/>
      <c r="AE39" s="31"/>
      <c r="AF39" s="31"/>
      <c r="AG39" s="31"/>
      <c r="AH39" s="31"/>
      <c r="AI39" s="31"/>
      <c r="AJ39" s="31"/>
      <c r="AK39" s="31"/>
      <c r="AL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</row>
    <row r="40" spans="1:79" s="29" customFormat="1" ht="13.5" thickBot="1" x14ac:dyDescent="0.25">
      <c r="A40" s="37"/>
      <c r="B40" s="38"/>
      <c r="C40" s="39"/>
      <c r="D40" s="39"/>
      <c r="E40" s="40"/>
      <c r="F40" s="40">
        <v>45.22</v>
      </c>
      <c r="G40" s="40"/>
      <c r="H40" s="62"/>
      <c r="I40" s="41"/>
      <c r="J40" s="134"/>
      <c r="K40" s="137"/>
      <c r="L40" s="137"/>
      <c r="M40" s="140"/>
      <c r="N40" s="140"/>
      <c r="O40" s="140"/>
      <c r="P40" s="140"/>
      <c r="Q40" s="140"/>
      <c r="R40" s="140"/>
      <c r="S40" s="140"/>
      <c r="T40" s="143"/>
      <c r="U40" s="35"/>
      <c r="V40" s="35"/>
      <c r="W40" s="30"/>
      <c r="X40" s="30"/>
      <c r="Y40" s="30"/>
      <c r="Z40" s="30"/>
      <c r="AA40" s="30"/>
      <c r="AB40" s="30"/>
      <c r="AC40" s="30"/>
      <c r="AD40" s="31"/>
      <c r="AE40" s="31"/>
      <c r="AF40" s="31"/>
      <c r="AG40" s="31"/>
      <c r="AH40" s="31"/>
      <c r="AI40" s="31"/>
      <c r="AJ40" s="31"/>
      <c r="AK40" s="31"/>
      <c r="AL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</row>
    <row r="41" spans="1:79" s="29" customFormat="1" ht="13.5" thickTop="1" x14ac:dyDescent="0.2">
      <c r="A41" s="37"/>
      <c r="B41" s="38" t="s">
        <v>65</v>
      </c>
      <c r="C41" s="42"/>
      <c r="D41" s="42"/>
      <c r="E41" s="43"/>
      <c r="F41" s="43"/>
      <c r="G41" s="43"/>
      <c r="H41" s="42"/>
      <c r="I41" s="44"/>
      <c r="J41" s="135"/>
      <c r="K41" s="138"/>
      <c r="L41" s="138"/>
      <c r="M41" s="141"/>
      <c r="N41" s="141"/>
      <c r="O41" s="141"/>
      <c r="P41" s="141"/>
      <c r="Q41" s="141"/>
      <c r="R41" s="141"/>
      <c r="S41" s="141"/>
      <c r="T41" s="144"/>
      <c r="U41" s="35"/>
      <c r="V41" s="45"/>
      <c r="W41" s="30"/>
      <c r="X41" s="30"/>
      <c r="Y41" s="30"/>
      <c r="Z41" s="30"/>
      <c r="AA41" s="30"/>
      <c r="AB41" s="30"/>
      <c r="AC41" s="30"/>
      <c r="AD41" s="31"/>
      <c r="AE41" s="31"/>
      <c r="AF41" s="31"/>
      <c r="AG41" s="31"/>
      <c r="AH41" s="31"/>
      <c r="AI41" s="31"/>
      <c r="AJ41" s="31"/>
      <c r="AK41" s="31"/>
      <c r="AL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</row>
    <row r="42" spans="1:79" s="29" customFormat="1" ht="13.5" thickBot="1" x14ac:dyDescent="0.25">
      <c r="A42" s="32"/>
      <c r="B42" s="93"/>
      <c r="C42" s="33"/>
      <c r="D42" s="33"/>
      <c r="E42" s="33">
        <v>0.04</v>
      </c>
      <c r="F42" s="33"/>
      <c r="G42" s="33">
        <v>0.04</v>
      </c>
      <c r="H42" s="33"/>
      <c r="I42" s="34"/>
      <c r="J42" s="133">
        <v>0.375</v>
      </c>
      <c r="K42" s="136">
        <v>1</v>
      </c>
      <c r="L42" s="136">
        <v>133</v>
      </c>
      <c r="M42" s="139">
        <f>SUM(C42:I46)</f>
        <v>1.1199999999999999</v>
      </c>
      <c r="N42" s="139" t="str">
        <f>IF(N$12=J42,PRODUCT(K42:M46)," ")</f>
        <v xml:space="preserve"> </v>
      </c>
      <c r="O42" s="139">
        <f>IF(O$12=J42,PRODUCT(K42:M46)," ")</f>
        <v>148.95999999999998</v>
      </c>
      <c r="P42" s="139" t="str">
        <f>IF(P$12=J42,PRODUCT(K42:M46)," ")</f>
        <v xml:space="preserve"> </v>
      </c>
      <c r="Q42" s="139" t="str">
        <f>IF(Q$12=J42,PRODUCT(K42:M46)," ")</f>
        <v xml:space="preserve"> </v>
      </c>
      <c r="R42" s="139" t="str">
        <f>IF(R$12=J42,PRODUCT(K42:M46)," ")</f>
        <v xml:space="preserve"> </v>
      </c>
      <c r="S42" s="139" t="str">
        <f>IF(S$12=J42,PRODUCT(K42:M46)," ")</f>
        <v xml:space="preserve"> </v>
      </c>
      <c r="T42" s="142">
        <f>IF(J42=N$12,N42*N$9,IF(J42=O$12,O42*O$9,IF(J42=P$12,P42*P$9,IF(J42=Q$12,Q42*Q$9,IF(J42=R$12,R42*R$9,IF(J42=S$12,S42*S$9,0))))))</f>
        <v>83.417599999999993</v>
      </c>
      <c r="U42" s="36"/>
      <c r="V42" s="36"/>
      <c r="W42" s="30"/>
      <c r="X42" s="30"/>
      <c r="Y42" s="30"/>
      <c r="Z42" s="30"/>
      <c r="AA42" s="30"/>
      <c r="AB42" s="30"/>
      <c r="AC42" s="30"/>
      <c r="AD42" s="31"/>
      <c r="AE42" s="31"/>
      <c r="AF42" s="31"/>
      <c r="AG42" s="31"/>
      <c r="AH42" s="31"/>
      <c r="AI42" s="31"/>
      <c r="AJ42" s="31"/>
      <c r="AK42" s="31"/>
      <c r="AL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</row>
    <row r="43" spans="1:79" s="29" customFormat="1" ht="13.5" thickTop="1" x14ac:dyDescent="0.2">
      <c r="A43" s="37"/>
      <c r="B43" s="38" t="s">
        <v>25</v>
      </c>
      <c r="C43" s="39"/>
      <c r="E43" s="132">
        <v>0.06</v>
      </c>
      <c r="F43" s="31"/>
      <c r="G43" s="132">
        <v>0.06</v>
      </c>
      <c r="J43" s="134"/>
      <c r="K43" s="137"/>
      <c r="L43" s="137"/>
      <c r="M43" s="140"/>
      <c r="N43" s="140"/>
      <c r="O43" s="140"/>
      <c r="P43" s="140"/>
      <c r="Q43" s="140"/>
      <c r="R43" s="140"/>
      <c r="S43" s="140"/>
      <c r="T43" s="143"/>
      <c r="U43" s="35"/>
      <c r="V43" s="35"/>
      <c r="W43" s="30"/>
      <c r="X43" s="30"/>
      <c r="Y43" s="30"/>
      <c r="Z43" s="30"/>
      <c r="AA43" s="30"/>
      <c r="AB43" s="30"/>
      <c r="AC43" s="30"/>
      <c r="AD43" s="31"/>
      <c r="AE43" s="31"/>
      <c r="AF43" s="31"/>
      <c r="AG43" s="31"/>
      <c r="AH43" s="31"/>
      <c r="AI43" s="31"/>
      <c r="AJ43" s="31"/>
      <c r="AK43" s="31"/>
      <c r="AL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</row>
    <row r="44" spans="1:79" s="29" customFormat="1" x14ac:dyDescent="0.2">
      <c r="A44" s="37"/>
      <c r="B44" s="38"/>
      <c r="C44" s="39"/>
      <c r="D44" s="29">
        <v>0.25</v>
      </c>
      <c r="E44" s="82"/>
      <c r="F44" s="31"/>
      <c r="G44" s="94"/>
      <c r="H44" s="29">
        <v>0.25</v>
      </c>
      <c r="J44" s="134"/>
      <c r="K44" s="137"/>
      <c r="L44" s="137"/>
      <c r="M44" s="140"/>
      <c r="N44" s="140"/>
      <c r="O44" s="140"/>
      <c r="P44" s="140"/>
      <c r="Q44" s="140"/>
      <c r="R44" s="140"/>
      <c r="S44" s="140"/>
      <c r="T44" s="143"/>
      <c r="U44" s="35"/>
      <c r="V44" s="35"/>
      <c r="W44" s="30"/>
      <c r="X44" s="30"/>
      <c r="Y44" s="30"/>
      <c r="Z44" s="30"/>
      <c r="AA44" s="30"/>
      <c r="AB44" s="30"/>
      <c r="AC44" s="30"/>
      <c r="AD44" s="31"/>
      <c r="AE44" s="31"/>
      <c r="AF44" s="31"/>
      <c r="AG44" s="31"/>
      <c r="AH44" s="31"/>
      <c r="AI44" s="31"/>
      <c r="AJ44" s="31"/>
      <c r="AK44" s="31"/>
      <c r="AL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</row>
    <row r="45" spans="1:79" s="29" customFormat="1" ht="13.5" thickBot="1" x14ac:dyDescent="0.25">
      <c r="A45" s="37"/>
      <c r="B45" s="38"/>
      <c r="C45" s="39"/>
      <c r="D45" s="39"/>
      <c r="E45" s="89"/>
      <c r="F45" s="40"/>
      <c r="G45" s="90"/>
      <c r="H45" s="111"/>
      <c r="I45" s="41"/>
      <c r="J45" s="134"/>
      <c r="K45" s="137"/>
      <c r="L45" s="137"/>
      <c r="M45" s="140"/>
      <c r="N45" s="140"/>
      <c r="O45" s="140"/>
      <c r="P45" s="140"/>
      <c r="Q45" s="140"/>
      <c r="R45" s="140"/>
      <c r="S45" s="140"/>
      <c r="T45" s="143"/>
      <c r="U45" s="35"/>
      <c r="V45" s="35"/>
      <c r="W45" s="30"/>
      <c r="X45" s="30"/>
      <c r="Y45" s="30"/>
      <c r="Z45" s="30"/>
      <c r="AA45" s="30"/>
      <c r="AB45" s="30"/>
      <c r="AC45" s="30"/>
      <c r="AD45" s="31"/>
      <c r="AE45" s="31"/>
      <c r="AF45" s="31"/>
      <c r="AG45" s="31"/>
      <c r="AH45" s="31"/>
      <c r="AI45" s="31"/>
      <c r="AJ45" s="31"/>
      <c r="AK45" s="31"/>
      <c r="AL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</row>
    <row r="46" spans="1:79" s="29" customFormat="1" ht="13.5" thickTop="1" x14ac:dyDescent="0.2">
      <c r="A46" s="37"/>
      <c r="B46" s="38" t="s">
        <v>65</v>
      </c>
      <c r="C46" s="42"/>
      <c r="D46" s="42"/>
      <c r="E46" s="42"/>
      <c r="F46" s="42">
        <v>0.42</v>
      </c>
      <c r="G46" s="42"/>
      <c r="H46" s="42"/>
      <c r="I46" s="44"/>
      <c r="J46" s="135"/>
      <c r="K46" s="138"/>
      <c r="L46" s="138"/>
      <c r="M46" s="141"/>
      <c r="N46" s="141"/>
      <c r="O46" s="141"/>
      <c r="P46" s="141"/>
      <c r="Q46" s="141"/>
      <c r="R46" s="141"/>
      <c r="S46" s="141"/>
      <c r="T46" s="144"/>
      <c r="U46" s="35"/>
      <c r="V46" s="45"/>
      <c r="W46" s="30"/>
      <c r="X46" s="30"/>
      <c r="Y46" s="30"/>
      <c r="Z46" s="30"/>
      <c r="AA46" s="30"/>
      <c r="AB46" s="30"/>
      <c r="AC46" s="30"/>
      <c r="AD46" s="31"/>
      <c r="AE46" s="31"/>
      <c r="AF46" s="31"/>
      <c r="AG46" s="31"/>
      <c r="AH46" s="31"/>
      <c r="AI46" s="31"/>
      <c r="AJ46" s="31"/>
      <c r="AK46" s="31"/>
      <c r="AL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</row>
    <row r="47" spans="1:79" s="29" customFormat="1" x14ac:dyDescent="0.2">
      <c r="A47" s="32"/>
      <c r="B47" s="56" t="s">
        <v>26</v>
      </c>
      <c r="C47" s="33"/>
      <c r="D47" s="33"/>
      <c r="E47" s="33"/>
      <c r="F47" s="33"/>
      <c r="G47" s="33"/>
      <c r="H47" s="33"/>
      <c r="I47" s="34"/>
      <c r="J47" s="133">
        <v>0.375</v>
      </c>
      <c r="K47" s="136">
        <v>1</v>
      </c>
      <c r="L47" s="136">
        <v>8</v>
      </c>
      <c r="M47" s="139">
        <f>SUM(C47:I50)</f>
        <v>19.920000000000002</v>
      </c>
      <c r="N47" s="139" t="str">
        <f>IF(N$12=J47,PRODUCT(K47:M50)," ")</f>
        <v xml:space="preserve"> </v>
      </c>
      <c r="O47" s="139">
        <f>IF(O$12=J47,PRODUCT(K47:M50)," ")</f>
        <v>159.36000000000001</v>
      </c>
      <c r="P47" s="139" t="str">
        <f>IF(P$12=J47,PRODUCT(K47:M50)," ")</f>
        <v xml:space="preserve"> </v>
      </c>
      <c r="Q47" s="139" t="str">
        <f>IF(Q$12=J47,PRODUCT(K47:M50)," ")</f>
        <v xml:space="preserve"> </v>
      </c>
      <c r="R47" s="139" t="str">
        <f>IF(R$12=J47,PRODUCT(K47:M50)," ")</f>
        <v xml:space="preserve"> </v>
      </c>
      <c r="S47" s="139" t="str">
        <f>IF(S$12=J47,PRODUCT(K47:M50)," ")</f>
        <v xml:space="preserve"> </v>
      </c>
      <c r="T47" s="142">
        <f>IF(J47=N$12,N47*N$9,IF(J47=O$12,O47*O$9,IF(J47=P$12,P47*P$9,IF(J47=Q$12,Q47*Q$9,IF(J47=R$12,R47*R$9,IF(J47=S$12,S47*S$9,0))))))</f>
        <v>89.24160000000002</v>
      </c>
      <c r="U47" s="36"/>
      <c r="V47" s="36"/>
      <c r="W47" s="30"/>
      <c r="X47" s="30"/>
      <c r="Y47" s="30"/>
      <c r="Z47" s="30"/>
      <c r="AA47" s="30"/>
      <c r="AB47" s="30"/>
      <c r="AC47" s="30"/>
      <c r="AD47" s="31"/>
      <c r="AE47" s="31"/>
      <c r="AF47" s="31"/>
      <c r="AG47" s="31"/>
      <c r="AH47" s="31"/>
      <c r="AI47" s="31"/>
      <c r="AJ47" s="31"/>
      <c r="AK47" s="31"/>
      <c r="AL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</row>
    <row r="48" spans="1:79" s="29" customFormat="1" x14ac:dyDescent="0.2">
      <c r="A48" s="37"/>
      <c r="B48" s="38"/>
      <c r="C48" s="39"/>
      <c r="J48" s="134"/>
      <c r="K48" s="137"/>
      <c r="L48" s="137"/>
      <c r="M48" s="140"/>
      <c r="N48" s="140"/>
      <c r="O48" s="140"/>
      <c r="P48" s="140"/>
      <c r="Q48" s="140"/>
      <c r="R48" s="140"/>
      <c r="S48" s="140"/>
      <c r="T48" s="143"/>
      <c r="U48" s="35"/>
      <c r="V48" s="35"/>
      <c r="W48" s="30"/>
      <c r="X48" s="30"/>
      <c r="Y48" s="30"/>
      <c r="Z48" s="30"/>
      <c r="AA48" s="30"/>
      <c r="AB48" s="30"/>
      <c r="AC48" s="30"/>
      <c r="AD48" s="31"/>
      <c r="AE48" s="31"/>
      <c r="AF48" s="31"/>
      <c r="AG48" s="31"/>
      <c r="AH48" s="31"/>
      <c r="AI48" s="31"/>
      <c r="AJ48" s="31"/>
      <c r="AK48" s="31"/>
      <c r="AL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</row>
    <row r="49" spans="1:79" s="29" customFormat="1" ht="13.5" thickBot="1" x14ac:dyDescent="0.25">
      <c r="A49" s="37"/>
      <c r="B49" s="38"/>
      <c r="C49" s="39"/>
      <c r="D49" s="39"/>
      <c r="E49" s="40"/>
      <c r="F49" s="40">
        <v>19.920000000000002</v>
      </c>
      <c r="G49" s="40"/>
      <c r="H49" s="62"/>
      <c r="I49" s="41"/>
      <c r="J49" s="134"/>
      <c r="K49" s="137"/>
      <c r="L49" s="137"/>
      <c r="M49" s="140"/>
      <c r="N49" s="140"/>
      <c r="O49" s="140"/>
      <c r="P49" s="140"/>
      <c r="Q49" s="140"/>
      <c r="R49" s="140"/>
      <c r="S49" s="140"/>
      <c r="T49" s="143"/>
      <c r="U49" s="35"/>
      <c r="V49" s="35"/>
      <c r="W49" s="30"/>
      <c r="X49" s="30"/>
      <c r="Y49" s="30"/>
      <c r="Z49" s="30"/>
      <c r="AA49" s="30"/>
      <c r="AB49" s="30"/>
      <c r="AC49" s="30"/>
      <c r="AD49" s="31"/>
      <c r="AE49" s="31"/>
      <c r="AF49" s="31"/>
      <c r="AG49" s="31"/>
      <c r="AH49" s="31"/>
      <c r="AI49" s="31"/>
      <c r="AJ49" s="31"/>
      <c r="AK49" s="31"/>
      <c r="AL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</row>
    <row r="50" spans="1:79" s="29" customFormat="1" ht="13.5" thickTop="1" x14ac:dyDescent="0.2">
      <c r="A50" s="37"/>
      <c r="B50" s="38" t="s">
        <v>65</v>
      </c>
      <c r="C50" s="42"/>
      <c r="D50" s="42"/>
      <c r="E50" s="43"/>
      <c r="F50" s="43"/>
      <c r="G50" s="43"/>
      <c r="H50" s="42"/>
      <c r="I50" s="44"/>
      <c r="J50" s="135"/>
      <c r="K50" s="138"/>
      <c r="L50" s="138"/>
      <c r="M50" s="141"/>
      <c r="N50" s="141"/>
      <c r="O50" s="141"/>
      <c r="P50" s="141"/>
      <c r="Q50" s="141"/>
      <c r="R50" s="141"/>
      <c r="S50" s="141"/>
      <c r="T50" s="144"/>
      <c r="U50" s="35"/>
      <c r="V50" s="45"/>
      <c r="W50" s="30"/>
      <c r="X50" s="30"/>
      <c r="Y50" s="30"/>
      <c r="Z50" s="30"/>
      <c r="AA50" s="30"/>
      <c r="AB50" s="30"/>
      <c r="AC50" s="30"/>
      <c r="AD50" s="31"/>
      <c r="AE50" s="31"/>
      <c r="AF50" s="31"/>
      <c r="AG50" s="31"/>
      <c r="AH50" s="31"/>
      <c r="AI50" s="31"/>
      <c r="AJ50" s="31"/>
      <c r="AK50" s="31"/>
      <c r="AL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</row>
    <row r="51" spans="1:79" s="29" customFormat="1" ht="13.5" thickBot="1" x14ac:dyDescent="0.25">
      <c r="A51" s="32"/>
      <c r="B51" s="93"/>
      <c r="C51" s="33"/>
      <c r="D51" s="33"/>
      <c r="E51" s="33">
        <v>0.04</v>
      </c>
      <c r="F51" s="33"/>
      <c r="G51" s="33">
        <v>0.04</v>
      </c>
      <c r="H51" s="33"/>
      <c r="I51" s="34"/>
      <c r="J51" s="133">
        <v>0.375</v>
      </c>
      <c r="K51" s="136">
        <v>1</v>
      </c>
      <c r="L51" s="136">
        <v>89</v>
      </c>
      <c r="M51" s="139">
        <f>SUM(C51:I55)</f>
        <v>1.1199999999999999</v>
      </c>
      <c r="N51" s="139" t="str">
        <f>IF(N$12=J51,PRODUCT(K51:M55)," ")</f>
        <v xml:space="preserve"> </v>
      </c>
      <c r="O51" s="139">
        <f>IF(O$12=J51,PRODUCT(K51:M55)," ")</f>
        <v>99.679999999999993</v>
      </c>
      <c r="P51" s="139" t="str">
        <f>IF(P$12=J51,PRODUCT(K51:M55)," ")</f>
        <v xml:space="preserve"> </v>
      </c>
      <c r="Q51" s="139" t="str">
        <f>IF(Q$12=J51,PRODUCT(K51:M55)," ")</f>
        <v xml:space="preserve"> </v>
      </c>
      <c r="R51" s="139" t="str">
        <f>IF(R$12=J51,PRODUCT(K51:M55)," ")</f>
        <v xml:space="preserve"> </v>
      </c>
      <c r="S51" s="139" t="str">
        <f>IF(S$12=J51,PRODUCT(K51:M55)," ")</f>
        <v xml:space="preserve"> </v>
      </c>
      <c r="T51" s="142">
        <f>IF(J51=N$12,N51*N$9,IF(J51=O$12,O51*O$9,IF(J51=P$12,P51*P$9,IF(J51=Q$12,Q51*Q$9,IF(J51=R$12,R51*R$9,IF(J51=S$12,S51*S$9,0))))))</f>
        <v>55.820799999999998</v>
      </c>
      <c r="U51" s="36"/>
      <c r="V51" s="36"/>
      <c r="W51" s="30"/>
      <c r="X51" s="30"/>
      <c r="Y51" s="30"/>
      <c r="Z51" s="30"/>
      <c r="AA51" s="30"/>
      <c r="AB51" s="30"/>
      <c r="AC51" s="30"/>
      <c r="AD51" s="31"/>
      <c r="AE51" s="31"/>
      <c r="AF51" s="31"/>
      <c r="AG51" s="31"/>
      <c r="AH51" s="31"/>
      <c r="AI51" s="31"/>
      <c r="AJ51" s="31"/>
      <c r="AK51" s="31"/>
      <c r="AL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</row>
    <row r="52" spans="1:79" s="29" customFormat="1" ht="13.5" thickTop="1" x14ac:dyDescent="0.2">
      <c r="A52" s="37"/>
      <c r="B52" s="38" t="s">
        <v>25</v>
      </c>
      <c r="C52" s="39"/>
      <c r="E52" s="132">
        <v>0.06</v>
      </c>
      <c r="F52" s="31"/>
      <c r="G52" s="132">
        <v>0.06</v>
      </c>
      <c r="J52" s="134"/>
      <c r="K52" s="137"/>
      <c r="L52" s="137"/>
      <c r="M52" s="140"/>
      <c r="N52" s="140"/>
      <c r="O52" s="140"/>
      <c r="P52" s="140"/>
      <c r="Q52" s="140"/>
      <c r="R52" s="140"/>
      <c r="S52" s="140"/>
      <c r="T52" s="143"/>
      <c r="U52" s="35"/>
      <c r="V52" s="35"/>
      <c r="W52" s="30"/>
      <c r="X52" s="30"/>
      <c r="Y52" s="30"/>
      <c r="Z52" s="30"/>
      <c r="AA52" s="30"/>
      <c r="AB52" s="30"/>
      <c r="AC52" s="30"/>
      <c r="AD52" s="31"/>
      <c r="AE52" s="31"/>
      <c r="AF52" s="31"/>
      <c r="AG52" s="31"/>
      <c r="AH52" s="31"/>
      <c r="AI52" s="31"/>
      <c r="AJ52" s="31"/>
      <c r="AK52" s="31"/>
      <c r="AL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</row>
    <row r="53" spans="1:79" s="29" customFormat="1" x14ac:dyDescent="0.2">
      <c r="A53" s="37"/>
      <c r="B53" s="38"/>
      <c r="C53" s="39"/>
      <c r="D53" s="29">
        <v>0.25</v>
      </c>
      <c r="E53" s="82"/>
      <c r="F53" s="31"/>
      <c r="G53" s="94"/>
      <c r="H53" s="29">
        <v>0.25</v>
      </c>
      <c r="J53" s="134"/>
      <c r="K53" s="137"/>
      <c r="L53" s="137"/>
      <c r="M53" s="140"/>
      <c r="N53" s="140"/>
      <c r="O53" s="140"/>
      <c r="P53" s="140"/>
      <c r="Q53" s="140"/>
      <c r="R53" s="140"/>
      <c r="S53" s="140"/>
      <c r="T53" s="143"/>
      <c r="U53" s="35"/>
      <c r="V53" s="35"/>
      <c r="W53" s="30"/>
      <c r="X53" s="30"/>
      <c r="Y53" s="30"/>
      <c r="Z53" s="30"/>
      <c r="AA53" s="30"/>
      <c r="AB53" s="30"/>
      <c r="AC53" s="30"/>
      <c r="AD53" s="31"/>
      <c r="AE53" s="31"/>
      <c r="AF53" s="31"/>
      <c r="AG53" s="31"/>
      <c r="AH53" s="31"/>
      <c r="AI53" s="31"/>
      <c r="AJ53" s="31"/>
      <c r="AK53" s="31"/>
      <c r="AL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</row>
    <row r="54" spans="1:79" s="29" customFormat="1" ht="13.5" thickBot="1" x14ac:dyDescent="0.25">
      <c r="A54" s="37"/>
      <c r="B54" s="38"/>
      <c r="C54" s="39"/>
      <c r="D54" s="39"/>
      <c r="E54" s="89"/>
      <c r="F54" s="40"/>
      <c r="G54" s="90"/>
      <c r="H54" s="111"/>
      <c r="I54" s="41"/>
      <c r="J54" s="134"/>
      <c r="K54" s="137"/>
      <c r="L54" s="137"/>
      <c r="M54" s="140"/>
      <c r="N54" s="140"/>
      <c r="O54" s="140"/>
      <c r="P54" s="140"/>
      <c r="Q54" s="140"/>
      <c r="R54" s="140"/>
      <c r="S54" s="140"/>
      <c r="T54" s="143"/>
      <c r="U54" s="35"/>
      <c r="V54" s="35"/>
      <c r="W54" s="30"/>
      <c r="X54" s="30"/>
      <c r="Y54" s="30"/>
      <c r="Z54" s="30"/>
      <c r="AA54" s="30"/>
      <c r="AB54" s="30"/>
      <c r="AC54" s="30"/>
      <c r="AD54" s="31"/>
      <c r="AE54" s="31"/>
      <c r="AF54" s="31"/>
      <c r="AG54" s="31"/>
      <c r="AH54" s="31"/>
      <c r="AI54" s="31"/>
      <c r="AJ54" s="31"/>
      <c r="AK54" s="31"/>
      <c r="AL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</row>
    <row r="55" spans="1:79" s="29" customFormat="1" ht="13.5" thickTop="1" x14ac:dyDescent="0.2">
      <c r="A55" s="37"/>
      <c r="B55" s="38" t="s">
        <v>65</v>
      </c>
      <c r="C55" s="42"/>
      <c r="D55" s="42"/>
      <c r="E55" s="42"/>
      <c r="F55" s="42">
        <v>0.42</v>
      </c>
      <c r="G55" s="42"/>
      <c r="H55" s="42"/>
      <c r="I55" s="44"/>
      <c r="J55" s="135"/>
      <c r="K55" s="138"/>
      <c r="L55" s="138"/>
      <c r="M55" s="141"/>
      <c r="N55" s="141"/>
      <c r="O55" s="141"/>
      <c r="P55" s="141"/>
      <c r="Q55" s="141"/>
      <c r="R55" s="141"/>
      <c r="S55" s="141"/>
      <c r="T55" s="144"/>
      <c r="U55" s="35"/>
      <c r="V55" s="45"/>
      <c r="W55" s="30"/>
      <c r="X55" s="30"/>
      <c r="Y55" s="30"/>
      <c r="Z55" s="30"/>
      <c r="AA55" s="30"/>
      <c r="AB55" s="30"/>
      <c r="AC55" s="30"/>
      <c r="AD55" s="31"/>
      <c r="AE55" s="31"/>
      <c r="AF55" s="31"/>
      <c r="AG55" s="31"/>
      <c r="AH55" s="31"/>
      <c r="AI55" s="31"/>
      <c r="AJ55" s="31"/>
      <c r="AK55" s="31"/>
      <c r="AL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</row>
    <row r="56" spans="1:79" s="29" customFormat="1" x14ac:dyDescent="0.2">
      <c r="A56" s="32"/>
      <c r="B56" s="56" t="s">
        <v>26</v>
      </c>
      <c r="C56" s="33"/>
      <c r="D56" s="33"/>
      <c r="E56" s="33"/>
      <c r="F56" s="33"/>
      <c r="G56" s="33"/>
      <c r="H56" s="33"/>
      <c r="I56" s="34"/>
      <c r="J56" s="133">
        <v>0.375</v>
      </c>
      <c r="K56" s="136">
        <v>1</v>
      </c>
      <c r="L56" s="136">
        <v>8</v>
      </c>
      <c r="M56" s="139">
        <f>SUM(C56:I59)</f>
        <v>13.42</v>
      </c>
      <c r="N56" s="139" t="str">
        <f>IF(N$12=J56,PRODUCT(K56:M59)," ")</f>
        <v xml:space="preserve"> </v>
      </c>
      <c r="O56" s="139">
        <f>IF(O$12=J56,PRODUCT(K56:M59)," ")</f>
        <v>107.36</v>
      </c>
      <c r="P56" s="139" t="str">
        <f>IF(P$12=J56,PRODUCT(K56:M59)," ")</f>
        <v xml:space="preserve"> </v>
      </c>
      <c r="Q56" s="139" t="str">
        <f>IF(Q$12=J56,PRODUCT(K56:M59)," ")</f>
        <v xml:space="preserve"> </v>
      </c>
      <c r="R56" s="139" t="str">
        <f>IF(R$12=J56,PRODUCT(K56:M59)," ")</f>
        <v xml:space="preserve"> </v>
      </c>
      <c r="S56" s="139" t="str">
        <f>IF(S$12=J56,PRODUCT(K56:M59)," ")</f>
        <v xml:space="preserve"> </v>
      </c>
      <c r="T56" s="142">
        <f>IF(J56=N$12,N56*N$9,IF(J56=O$12,O56*O$9,IF(J56=P$12,P56*P$9,IF(J56=Q$12,Q56*Q$9,IF(J56=R$12,R56*R$9,IF(J56=S$12,S56*S$9,0))))))</f>
        <v>60.121600000000008</v>
      </c>
      <c r="U56" s="36"/>
      <c r="V56" s="36"/>
      <c r="W56" s="30"/>
      <c r="X56" s="30"/>
      <c r="Y56" s="30"/>
      <c r="Z56" s="30"/>
      <c r="AA56" s="30"/>
      <c r="AB56" s="30"/>
      <c r="AC56" s="30"/>
      <c r="AD56" s="31"/>
      <c r="AE56" s="31"/>
      <c r="AF56" s="31"/>
      <c r="AG56" s="31"/>
      <c r="AH56" s="31"/>
      <c r="AI56" s="31"/>
      <c r="AJ56" s="31"/>
      <c r="AK56" s="31"/>
      <c r="AL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</row>
    <row r="57" spans="1:79" s="29" customFormat="1" x14ac:dyDescent="0.2">
      <c r="A57" s="37"/>
      <c r="B57" s="38"/>
      <c r="C57" s="39"/>
      <c r="J57" s="134"/>
      <c r="K57" s="137"/>
      <c r="L57" s="137"/>
      <c r="M57" s="140"/>
      <c r="N57" s="140"/>
      <c r="O57" s="140"/>
      <c r="P57" s="140"/>
      <c r="Q57" s="140"/>
      <c r="R57" s="140"/>
      <c r="S57" s="140"/>
      <c r="T57" s="143"/>
      <c r="U57" s="35"/>
      <c r="V57" s="35"/>
      <c r="W57" s="30"/>
      <c r="X57" s="30"/>
      <c r="Y57" s="30"/>
      <c r="Z57" s="30"/>
      <c r="AA57" s="30"/>
      <c r="AB57" s="30"/>
      <c r="AC57" s="30"/>
      <c r="AD57" s="31"/>
      <c r="AE57" s="31"/>
      <c r="AF57" s="31"/>
      <c r="AG57" s="31"/>
      <c r="AH57" s="31"/>
      <c r="AI57" s="31"/>
      <c r="AJ57" s="31"/>
      <c r="AK57" s="31"/>
      <c r="AL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</row>
    <row r="58" spans="1:79" s="29" customFormat="1" ht="13.5" thickBot="1" x14ac:dyDescent="0.25">
      <c r="A58" s="37"/>
      <c r="B58" s="38"/>
      <c r="C58" s="39"/>
      <c r="D58" s="39"/>
      <c r="E58" s="40"/>
      <c r="F58" s="40">
        <v>13.42</v>
      </c>
      <c r="G58" s="40"/>
      <c r="H58" s="62"/>
      <c r="I58" s="41"/>
      <c r="J58" s="134"/>
      <c r="K58" s="137"/>
      <c r="L58" s="137"/>
      <c r="M58" s="140"/>
      <c r="N58" s="140"/>
      <c r="O58" s="140"/>
      <c r="P58" s="140"/>
      <c r="Q58" s="140"/>
      <c r="R58" s="140"/>
      <c r="S58" s="140"/>
      <c r="T58" s="143"/>
      <c r="U58" s="35"/>
      <c r="V58" s="35"/>
      <c r="W58" s="30"/>
      <c r="X58" s="30"/>
      <c r="Y58" s="30"/>
      <c r="Z58" s="30"/>
      <c r="AA58" s="30"/>
      <c r="AB58" s="30"/>
      <c r="AC58" s="30"/>
      <c r="AD58" s="31"/>
      <c r="AE58" s="31"/>
      <c r="AF58" s="31"/>
      <c r="AG58" s="31"/>
      <c r="AH58" s="31"/>
      <c r="AI58" s="31"/>
      <c r="AJ58" s="31"/>
      <c r="AK58" s="31"/>
      <c r="AL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</row>
    <row r="59" spans="1:79" s="29" customFormat="1" ht="13.5" thickTop="1" x14ac:dyDescent="0.2">
      <c r="A59" s="37"/>
      <c r="B59" s="38" t="s">
        <v>65</v>
      </c>
      <c r="C59" s="42"/>
      <c r="D59" s="42"/>
      <c r="E59" s="43"/>
      <c r="F59" s="43"/>
      <c r="G59" s="43"/>
      <c r="H59" s="42"/>
      <c r="I59" s="44"/>
      <c r="J59" s="135"/>
      <c r="K59" s="138"/>
      <c r="L59" s="138"/>
      <c r="M59" s="141"/>
      <c r="N59" s="141"/>
      <c r="O59" s="141"/>
      <c r="P59" s="141"/>
      <c r="Q59" s="141"/>
      <c r="R59" s="141"/>
      <c r="S59" s="141"/>
      <c r="T59" s="144"/>
      <c r="U59" s="35"/>
      <c r="V59" s="45"/>
      <c r="W59" s="30"/>
      <c r="X59" s="30"/>
      <c r="Y59" s="30"/>
      <c r="Z59" s="30"/>
      <c r="AA59" s="30"/>
      <c r="AB59" s="30"/>
      <c r="AC59" s="30"/>
      <c r="AD59" s="31"/>
      <c r="AE59" s="31"/>
      <c r="AF59" s="31"/>
      <c r="AG59" s="31"/>
      <c r="AH59" s="31"/>
      <c r="AI59" s="31"/>
      <c r="AJ59" s="31"/>
      <c r="AK59" s="31"/>
      <c r="AL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</row>
    <row r="60" spans="1:79" s="29" customFormat="1" ht="13.5" thickBot="1" x14ac:dyDescent="0.25">
      <c r="A60" s="32"/>
      <c r="B60" s="93"/>
      <c r="C60" s="33"/>
      <c r="D60" s="33"/>
      <c r="E60" s="33">
        <v>0.04</v>
      </c>
      <c r="F60" s="33"/>
      <c r="G60" s="33">
        <v>0.04</v>
      </c>
      <c r="H60" s="33"/>
      <c r="I60" s="34"/>
      <c r="J60" s="133">
        <v>0.375</v>
      </c>
      <c r="K60" s="136">
        <v>1</v>
      </c>
      <c r="L60" s="136">
        <v>45</v>
      </c>
      <c r="M60" s="139">
        <f>SUM(C60:I64)</f>
        <v>1.1199999999999999</v>
      </c>
      <c r="N60" s="139" t="str">
        <f>IF(N$12=J60,PRODUCT(K60:M64)," ")</f>
        <v xml:space="preserve"> </v>
      </c>
      <c r="O60" s="139">
        <f>IF(O$12=J60,PRODUCT(K60:M64)," ")</f>
        <v>50.399999999999991</v>
      </c>
      <c r="P60" s="139" t="str">
        <f>IF(P$12=J60,PRODUCT(K60:M64)," ")</f>
        <v xml:space="preserve"> </v>
      </c>
      <c r="Q60" s="139" t="str">
        <f>IF(Q$12=J60,PRODUCT(K60:M64)," ")</f>
        <v xml:space="preserve"> </v>
      </c>
      <c r="R60" s="139" t="str">
        <f>IF(R$12=J60,PRODUCT(K60:M64)," ")</f>
        <v xml:space="preserve"> </v>
      </c>
      <c r="S60" s="139" t="str">
        <f>IF(S$12=J60,PRODUCT(K60:M64)," ")</f>
        <v xml:space="preserve"> </v>
      </c>
      <c r="T60" s="142">
        <f>IF(J60=N$12,N60*N$9,IF(J60=O$12,O60*O$9,IF(J60=P$12,P60*P$9,IF(J60=Q$12,Q60*Q$9,IF(J60=R$12,R60*R$9,IF(J60=S$12,S60*S$9,0))))))</f>
        <v>28.223999999999997</v>
      </c>
      <c r="U60" s="36"/>
      <c r="V60" s="36"/>
      <c r="W60" s="30"/>
      <c r="X60" s="30"/>
      <c r="Y60" s="30"/>
      <c r="Z60" s="30"/>
      <c r="AA60" s="30"/>
      <c r="AB60" s="30"/>
      <c r="AC60" s="30"/>
      <c r="AD60" s="31"/>
      <c r="AE60" s="31"/>
      <c r="AF60" s="31"/>
      <c r="AG60" s="31"/>
      <c r="AH60" s="31"/>
      <c r="AI60" s="31"/>
      <c r="AJ60" s="31"/>
      <c r="AK60" s="31"/>
      <c r="AL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</row>
    <row r="61" spans="1:79" s="29" customFormat="1" ht="13.5" thickTop="1" x14ac:dyDescent="0.2">
      <c r="A61" s="37"/>
      <c r="B61" s="38" t="s">
        <v>25</v>
      </c>
      <c r="C61" s="39"/>
      <c r="E61" s="132">
        <v>0.06</v>
      </c>
      <c r="F61" s="31"/>
      <c r="G61" s="132">
        <v>0.06</v>
      </c>
      <c r="J61" s="134"/>
      <c r="K61" s="137"/>
      <c r="L61" s="137"/>
      <c r="M61" s="140"/>
      <c r="N61" s="140"/>
      <c r="O61" s="140"/>
      <c r="P61" s="140"/>
      <c r="Q61" s="140"/>
      <c r="R61" s="140"/>
      <c r="S61" s="140"/>
      <c r="T61" s="143"/>
      <c r="U61" s="35"/>
      <c r="V61" s="35"/>
      <c r="W61" s="30"/>
      <c r="X61" s="30"/>
      <c r="Y61" s="30"/>
      <c r="Z61" s="30"/>
      <c r="AA61" s="30"/>
      <c r="AB61" s="30"/>
      <c r="AC61" s="30"/>
      <c r="AD61" s="31"/>
      <c r="AE61" s="31"/>
      <c r="AF61" s="31"/>
      <c r="AG61" s="31"/>
      <c r="AH61" s="31"/>
      <c r="AI61" s="31"/>
      <c r="AJ61" s="31"/>
      <c r="AK61" s="31"/>
      <c r="AL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</row>
    <row r="62" spans="1:79" s="29" customFormat="1" x14ac:dyDescent="0.2">
      <c r="A62" s="37"/>
      <c r="B62" s="38"/>
      <c r="C62" s="39"/>
      <c r="D62" s="29">
        <v>0.25</v>
      </c>
      <c r="E62" s="82"/>
      <c r="F62" s="31"/>
      <c r="G62" s="94"/>
      <c r="H62" s="29">
        <v>0.25</v>
      </c>
      <c r="J62" s="134"/>
      <c r="K62" s="137"/>
      <c r="L62" s="137"/>
      <c r="M62" s="140"/>
      <c r="N62" s="140"/>
      <c r="O62" s="140"/>
      <c r="P62" s="140"/>
      <c r="Q62" s="140"/>
      <c r="R62" s="140"/>
      <c r="S62" s="140"/>
      <c r="T62" s="143"/>
      <c r="U62" s="35"/>
      <c r="V62" s="35"/>
      <c r="W62" s="30"/>
      <c r="X62" s="30"/>
      <c r="Y62" s="30"/>
      <c r="Z62" s="30"/>
      <c r="AA62" s="30"/>
      <c r="AB62" s="30"/>
      <c r="AC62" s="30"/>
      <c r="AD62" s="31"/>
      <c r="AE62" s="31"/>
      <c r="AF62" s="31"/>
      <c r="AG62" s="31"/>
      <c r="AH62" s="31"/>
      <c r="AI62" s="31"/>
      <c r="AJ62" s="31"/>
      <c r="AK62" s="31"/>
      <c r="AL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</row>
    <row r="63" spans="1:79" s="29" customFormat="1" ht="13.5" thickBot="1" x14ac:dyDescent="0.25">
      <c r="A63" s="37"/>
      <c r="B63" s="38"/>
      <c r="C63" s="39"/>
      <c r="D63" s="39"/>
      <c r="E63" s="89"/>
      <c r="F63" s="40"/>
      <c r="G63" s="90"/>
      <c r="H63" s="111"/>
      <c r="I63" s="41"/>
      <c r="J63" s="134"/>
      <c r="K63" s="137"/>
      <c r="L63" s="137"/>
      <c r="M63" s="140"/>
      <c r="N63" s="140"/>
      <c r="O63" s="140"/>
      <c r="P63" s="140"/>
      <c r="Q63" s="140"/>
      <c r="R63" s="140"/>
      <c r="S63" s="140"/>
      <c r="T63" s="143"/>
      <c r="U63" s="35"/>
      <c r="V63" s="35"/>
      <c r="W63" s="30"/>
      <c r="X63" s="30"/>
      <c r="Y63" s="30"/>
      <c r="Z63" s="30"/>
      <c r="AA63" s="30"/>
      <c r="AB63" s="30"/>
      <c r="AC63" s="30"/>
      <c r="AD63" s="31"/>
      <c r="AE63" s="31"/>
      <c r="AF63" s="31"/>
      <c r="AG63" s="31"/>
      <c r="AH63" s="31"/>
      <c r="AI63" s="31"/>
      <c r="AJ63" s="31"/>
      <c r="AK63" s="31"/>
      <c r="AL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</row>
    <row r="64" spans="1:79" s="29" customFormat="1" ht="13.5" thickTop="1" x14ac:dyDescent="0.2">
      <c r="A64" s="37"/>
      <c r="B64" s="38" t="s">
        <v>65</v>
      </c>
      <c r="C64" s="42"/>
      <c r="D64" s="42"/>
      <c r="E64" s="42"/>
      <c r="F64" s="42">
        <v>0.42</v>
      </c>
      <c r="G64" s="42"/>
      <c r="H64" s="42"/>
      <c r="I64" s="44"/>
      <c r="J64" s="135"/>
      <c r="K64" s="138"/>
      <c r="L64" s="138"/>
      <c r="M64" s="141"/>
      <c r="N64" s="141"/>
      <c r="O64" s="141"/>
      <c r="P64" s="141"/>
      <c r="Q64" s="141"/>
      <c r="R64" s="141"/>
      <c r="S64" s="141"/>
      <c r="T64" s="144"/>
      <c r="U64" s="35"/>
      <c r="V64" s="45"/>
      <c r="W64" s="30"/>
      <c r="X64" s="30"/>
      <c r="Y64" s="30"/>
      <c r="Z64" s="30"/>
      <c r="AA64" s="30"/>
      <c r="AB64" s="30"/>
      <c r="AC64" s="30"/>
      <c r="AD64" s="31"/>
      <c r="AE64" s="31"/>
      <c r="AF64" s="31"/>
      <c r="AG64" s="31"/>
      <c r="AH64" s="31"/>
      <c r="AI64" s="31"/>
      <c r="AJ64" s="31"/>
      <c r="AK64" s="31"/>
      <c r="AL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</row>
    <row r="65" spans="1:79" s="29" customFormat="1" x14ac:dyDescent="0.2">
      <c r="A65" s="32"/>
      <c r="B65" s="56" t="s">
        <v>26</v>
      </c>
      <c r="C65" s="33"/>
      <c r="D65" s="33"/>
      <c r="E65" s="33"/>
      <c r="F65" s="33"/>
      <c r="G65" s="33"/>
      <c r="H65" s="33"/>
      <c r="I65" s="34"/>
      <c r="J65" s="133">
        <v>0.375</v>
      </c>
      <c r="K65" s="136">
        <v>1</v>
      </c>
      <c r="L65" s="136">
        <v>8</v>
      </c>
      <c r="M65" s="139">
        <f>SUM(C65:I68)</f>
        <v>6.82</v>
      </c>
      <c r="N65" s="139" t="str">
        <f>IF(N$12=J65,PRODUCT(K65:M68)," ")</f>
        <v xml:space="preserve"> </v>
      </c>
      <c r="O65" s="139">
        <f>IF(O$12=J65,PRODUCT(K65:M68)," ")</f>
        <v>54.56</v>
      </c>
      <c r="P65" s="139" t="str">
        <f>IF(P$12=J65,PRODUCT(K65:M68)," ")</f>
        <v xml:space="preserve"> </v>
      </c>
      <c r="Q65" s="139" t="str">
        <f>IF(Q$12=J65,PRODUCT(K65:M68)," ")</f>
        <v xml:space="preserve"> </v>
      </c>
      <c r="R65" s="139" t="str">
        <f>IF(R$12=J65,PRODUCT(K65:M68)," ")</f>
        <v xml:space="preserve"> </v>
      </c>
      <c r="S65" s="139" t="str">
        <f>IF(S$12=J65,PRODUCT(K65:M68)," ")</f>
        <v xml:space="preserve"> </v>
      </c>
      <c r="T65" s="142">
        <f>IF(J65=N$12,N65*N$9,IF(J65=O$12,O65*O$9,IF(J65=P$12,P65*P$9,IF(J65=Q$12,Q65*Q$9,IF(J65=R$12,R65*R$9,IF(J65=S$12,S65*S$9,0))))))</f>
        <v>30.553600000000003</v>
      </c>
      <c r="U65" s="36"/>
      <c r="V65" s="36"/>
      <c r="W65" s="30"/>
      <c r="X65" s="30"/>
      <c r="Y65" s="30"/>
      <c r="Z65" s="30"/>
      <c r="AA65" s="30"/>
      <c r="AB65" s="30"/>
      <c r="AC65" s="30"/>
      <c r="AD65" s="31"/>
      <c r="AE65" s="31"/>
      <c r="AF65" s="31"/>
      <c r="AG65" s="31"/>
      <c r="AH65" s="31"/>
      <c r="AI65" s="31"/>
      <c r="AJ65" s="31"/>
      <c r="AK65" s="31"/>
      <c r="AL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</row>
    <row r="66" spans="1:79" s="29" customFormat="1" x14ac:dyDescent="0.2">
      <c r="A66" s="37"/>
      <c r="B66" s="38"/>
      <c r="C66" s="39"/>
      <c r="J66" s="134"/>
      <c r="K66" s="137"/>
      <c r="L66" s="137"/>
      <c r="M66" s="140"/>
      <c r="N66" s="140"/>
      <c r="O66" s="140"/>
      <c r="P66" s="140"/>
      <c r="Q66" s="140"/>
      <c r="R66" s="140"/>
      <c r="S66" s="140"/>
      <c r="T66" s="143"/>
      <c r="U66" s="35"/>
      <c r="V66" s="35"/>
      <c r="W66" s="30"/>
      <c r="X66" s="30"/>
      <c r="Y66" s="30"/>
      <c r="Z66" s="30"/>
      <c r="AA66" s="30"/>
      <c r="AB66" s="30"/>
      <c r="AC66" s="30"/>
      <c r="AD66" s="31"/>
      <c r="AE66" s="31"/>
      <c r="AF66" s="31"/>
      <c r="AG66" s="31"/>
      <c r="AH66" s="31"/>
      <c r="AI66" s="31"/>
      <c r="AJ66" s="31"/>
      <c r="AK66" s="31"/>
      <c r="AL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</row>
    <row r="67" spans="1:79" s="29" customFormat="1" ht="13.5" thickBot="1" x14ac:dyDescent="0.25">
      <c r="A67" s="37"/>
      <c r="B67" s="38"/>
      <c r="C67" s="39"/>
      <c r="D67" s="39"/>
      <c r="E67" s="40"/>
      <c r="F67" s="40">
        <v>6.82</v>
      </c>
      <c r="G67" s="40"/>
      <c r="H67" s="62"/>
      <c r="I67" s="41"/>
      <c r="J67" s="134"/>
      <c r="K67" s="137"/>
      <c r="L67" s="137"/>
      <c r="M67" s="140"/>
      <c r="N67" s="140"/>
      <c r="O67" s="140"/>
      <c r="P67" s="140"/>
      <c r="Q67" s="140"/>
      <c r="R67" s="140"/>
      <c r="S67" s="140"/>
      <c r="T67" s="143"/>
      <c r="U67" s="35"/>
      <c r="V67" s="35"/>
      <c r="W67" s="30"/>
      <c r="X67" s="30"/>
      <c r="Y67" s="30"/>
      <c r="Z67" s="30"/>
      <c r="AA67" s="30"/>
      <c r="AB67" s="30"/>
      <c r="AC67" s="30"/>
      <c r="AD67" s="31"/>
      <c r="AE67" s="31"/>
      <c r="AF67" s="31"/>
      <c r="AG67" s="31"/>
      <c r="AH67" s="31"/>
      <c r="AI67" s="31"/>
      <c r="AJ67" s="31"/>
      <c r="AK67" s="31"/>
      <c r="AL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</row>
    <row r="68" spans="1:79" s="29" customFormat="1" ht="13.5" thickTop="1" x14ac:dyDescent="0.2">
      <c r="A68" s="37"/>
      <c r="B68" s="38" t="s">
        <v>65</v>
      </c>
      <c r="C68" s="42"/>
      <c r="D68" s="42"/>
      <c r="E68" s="43"/>
      <c r="F68" s="43"/>
      <c r="G68" s="43"/>
      <c r="H68" s="42"/>
      <c r="I68" s="44"/>
      <c r="J68" s="135"/>
      <c r="K68" s="138"/>
      <c r="L68" s="138"/>
      <c r="M68" s="141"/>
      <c r="N68" s="141"/>
      <c r="O68" s="141"/>
      <c r="P68" s="141"/>
      <c r="Q68" s="141"/>
      <c r="R68" s="141"/>
      <c r="S68" s="141"/>
      <c r="T68" s="144"/>
      <c r="U68" s="35"/>
      <c r="V68" s="45"/>
      <c r="W68" s="30"/>
      <c r="X68" s="30"/>
      <c r="Y68" s="30"/>
      <c r="Z68" s="30"/>
      <c r="AA68" s="30"/>
      <c r="AB68" s="30"/>
      <c r="AC68" s="30"/>
      <c r="AD68" s="31"/>
      <c r="AE68" s="31"/>
      <c r="AF68" s="31"/>
      <c r="AG68" s="31"/>
      <c r="AH68" s="31"/>
      <c r="AI68" s="31"/>
      <c r="AJ68" s="31"/>
      <c r="AK68" s="31"/>
      <c r="AL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</row>
    <row r="69" spans="1:79" s="29" customFormat="1" ht="13.5" thickBot="1" x14ac:dyDescent="0.25">
      <c r="A69" s="32"/>
      <c r="B69" s="93"/>
      <c r="C69" s="33"/>
      <c r="D69" s="33"/>
      <c r="E69" s="33">
        <v>0.04</v>
      </c>
      <c r="F69" s="33"/>
      <c r="G69" s="33">
        <v>0.04</v>
      </c>
      <c r="H69" s="33"/>
      <c r="I69" s="34"/>
      <c r="J69" s="133">
        <v>0.375</v>
      </c>
      <c r="K69" s="136">
        <v>1</v>
      </c>
      <c r="L69" s="136">
        <v>193</v>
      </c>
      <c r="M69" s="139">
        <f>SUM(C69:I73)</f>
        <v>1.1199999999999999</v>
      </c>
      <c r="N69" s="139" t="str">
        <f>IF(N$12=J69,PRODUCT(K69:M73)," ")</f>
        <v xml:space="preserve"> </v>
      </c>
      <c r="O69" s="139">
        <f>IF(O$12=J69,PRODUCT(K69:M73)," ")</f>
        <v>216.15999999999997</v>
      </c>
      <c r="P69" s="139" t="str">
        <f>IF(P$12=J69,PRODUCT(K69:M73)," ")</f>
        <v xml:space="preserve"> </v>
      </c>
      <c r="Q69" s="139" t="str">
        <f>IF(Q$12=J69,PRODUCT(K69:M73)," ")</f>
        <v xml:space="preserve"> </v>
      </c>
      <c r="R69" s="139" t="str">
        <f>IF(R$12=J69,PRODUCT(K69:M73)," ")</f>
        <v xml:space="preserve"> </v>
      </c>
      <c r="S69" s="139" t="str">
        <f>IF(S$12=J69,PRODUCT(K69:M73)," ")</f>
        <v xml:space="preserve"> </v>
      </c>
      <c r="T69" s="142">
        <f>IF(J69=N$12,N69*N$9,IF(J69=O$12,O69*O$9,IF(J69=P$12,P69*P$9,IF(J69=Q$12,Q69*Q$9,IF(J69=R$12,R69*R$9,IF(J69=S$12,S69*S$9,0))))))</f>
        <v>121.0496</v>
      </c>
      <c r="U69" s="36"/>
      <c r="V69" s="36"/>
      <c r="W69" s="30"/>
      <c r="X69" s="30"/>
      <c r="Y69" s="30"/>
      <c r="Z69" s="30"/>
      <c r="AA69" s="30"/>
      <c r="AB69" s="30"/>
      <c r="AC69" s="30"/>
      <c r="AD69" s="31"/>
      <c r="AE69" s="31"/>
      <c r="AF69" s="31"/>
      <c r="AG69" s="31"/>
      <c r="AH69" s="31"/>
      <c r="AI69" s="31"/>
      <c r="AJ69" s="31"/>
      <c r="AK69" s="31"/>
      <c r="AL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</row>
    <row r="70" spans="1:79" s="29" customFormat="1" ht="13.5" thickTop="1" x14ac:dyDescent="0.2">
      <c r="A70" s="37"/>
      <c r="B70" s="38" t="s">
        <v>25</v>
      </c>
      <c r="C70" s="39"/>
      <c r="E70" s="132">
        <v>0.06</v>
      </c>
      <c r="F70" s="31"/>
      <c r="G70" s="132">
        <v>0.06</v>
      </c>
      <c r="J70" s="134"/>
      <c r="K70" s="137"/>
      <c r="L70" s="137"/>
      <c r="M70" s="140"/>
      <c r="N70" s="140"/>
      <c r="O70" s="140"/>
      <c r="P70" s="140"/>
      <c r="Q70" s="140"/>
      <c r="R70" s="140"/>
      <c r="S70" s="140"/>
      <c r="T70" s="143"/>
      <c r="U70" s="35"/>
      <c r="V70" s="35"/>
      <c r="W70" s="30"/>
      <c r="X70" s="30"/>
      <c r="Y70" s="30"/>
      <c r="Z70" s="30"/>
      <c r="AA70" s="30"/>
      <c r="AB70" s="30"/>
      <c r="AC70" s="30"/>
      <c r="AD70" s="31"/>
      <c r="AE70" s="31"/>
      <c r="AF70" s="31"/>
      <c r="AG70" s="31"/>
      <c r="AH70" s="31"/>
      <c r="AI70" s="31"/>
      <c r="AJ70" s="31"/>
      <c r="AK70" s="31"/>
      <c r="AL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</row>
    <row r="71" spans="1:79" s="29" customFormat="1" x14ac:dyDescent="0.2">
      <c r="A71" s="37"/>
      <c r="B71" s="38"/>
      <c r="C71" s="39"/>
      <c r="D71" s="29">
        <v>0.25</v>
      </c>
      <c r="E71" s="82"/>
      <c r="F71" s="31"/>
      <c r="G71" s="94"/>
      <c r="H71" s="29">
        <v>0.25</v>
      </c>
      <c r="J71" s="134"/>
      <c r="K71" s="137"/>
      <c r="L71" s="137"/>
      <c r="M71" s="140"/>
      <c r="N71" s="140"/>
      <c r="O71" s="140"/>
      <c r="P71" s="140"/>
      <c r="Q71" s="140"/>
      <c r="R71" s="140"/>
      <c r="S71" s="140"/>
      <c r="T71" s="143"/>
      <c r="U71" s="35"/>
      <c r="V71" s="35"/>
      <c r="W71" s="30"/>
      <c r="X71" s="30"/>
      <c r="Y71" s="30"/>
      <c r="Z71" s="30"/>
      <c r="AA71" s="30"/>
      <c r="AB71" s="30"/>
      <c r="AC71" s="30"/>
      <c r="AD71" s="31"/>
      <c r="AE71" s="31"/>
      <c r="AF71" s="31"/>
      <c r="AG71" s="31"/>
      <c r="AH71" s="31"/>
      <c r="AI71" s="31"/>
      <c r="AJ71" s="31"/>
      <c r="AK71" s="31"/>
      <c r="AL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</row>
    <row r="72" spans="1:79" s="29" customFormat="1" ht="13.5" thickBot="1" x14ac:dyDescent="0.25">
      <c r="A72" s="37"/>
      <c r="B72" s="38"/>
      <c r="C72" s="39"/>
      <c r="D72" s="39"/>
      <c r="E72" s="89"/>
      <c r="F72" s="40"/>
      <c r="G72" s="90"/>
      <c r="H72" s="111"/>
      <c r="I72" s="41"/>
      <c r="J72" s="134"/>
      <c r="K72" s="137"/>
      <c r="L72" s="137"/>
      <c r="M72" s="140"/>
      <c r="N72" s="140"/>
      <c r="O72" s="140"/>
      <c r="P72" s="140"/>
      <c r="Q72" s="140"/>
      <c r="R72" s="140"/>
      <c r="S72" s="140"/>
      <c r="T72" s="143"/>
      <c r="U72" s="35"/>
      <c r="V72" s="35"/>
      <c r="W72" s="30"/>
      <c r="X72" s="30"/>
      <c r="Y72" s="30"/>
      <c r="Z72" s="30"/>
      <c r="AA72" s="30"/>
      <c r="AB72" s="30"/>
      <c r="AC72" s="30"/>
      <c r="AD72" s="31"/>
      <c r="AE72" s="31"/>
      <c r="AF72" s="31"/>
      <c r="AG72" s="31"/>
      <c r="AH72" s="31"/>
      <c r="AI72" s="31"/>
      <c r="AJ72" s="31"/>
      <c r="AK72" s="31"/>
      <c r="AL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</row>
    <row r="73" spans="1:79" s="29" customFormat="1" ht="13.5" thickTop="1" x14ac:dyDescent="0.2">
      <c r="A73" s="37"/>
      <c r="B73" s="38" t="s">
        <v>65</v>
      </c>
      <c r="C73" s="42"/>
      <c r="D73" s="42"/>
      <c r="E73" s="42"/>
      <c r="F73" s="42">
        <v>0.42</v>
      </c>
      <c r="G73" s="42"/>
      <c r="H73" s="42"/>
      <c r="I73" s="44"/>
      <c r="J73" s="135"/>
      <c r="K73" s="138"/>
      <c r="L73" s="138"/>
      <c r="M73" s="141"/>
      <c r="N73" s="141"/>
      <c r="O73" s="141"/>
      <c r="P73" s="141"/>
      <c r="Q73" s="141"/>
      <c r="R73" s="141"/>
      <c r="S73" s="141"/>
      <c r="T73" s="144"/>
      <c r="U73" s="35"/>
      <c r="V73" s="45"/>
      <c r="W73" s="30"/>
      <c r="X73" s="30"/>
      <c r="Y73" s="30"/>
      <c r="Z73" s="30"/>
      <c r="AA73" s="30"/>
      <c r="AB73" s="30"/>
      <c r="AC73" s="30"/>
      <c r="AD73" s="31"/>
      <c r="AE73" s="31"/>
      <c r="AF73" s="31"/>
      <c r="AG73" s="31"/>
      <c r="AH73" s="31"/>
      <c r="AI73" s="31"/>
      <c r="AJ73" s="31"/>
      <c r="AK73" s="31"/>
      <c r="AL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</row>
    <row r="74" spans="1:79" s="29" customFormat="1" x14ac:dyDescent="0.2">
      <c r="A74" s="32"/>
      <c r="B74" s="56" t="s">
        <v>26</v>
      </c>
      <c r="C74" s="33"/>
      <c r="D74" s="33"/>
      <c r="E74" s="33"/>
      <c r="F74" s="33"/>
      <c r="G74" s="33"/>
      <c r="H74" s="33"/>
      <c r="I74" s="34"/>
      <c r="J74" s="133">
        <v>0.375</v>
      </c>
      <c r="K74" s="136">
        <v>1</v>
      </c>
      <c r="L74" s="136">
        <v>8</v>
      </c>
      <c r="M74" s="139">
        <f>SUM(C74:I77)</f>
        <v>29.02</v>
      </c>
      <c r="N74" s="139" t="str">
        <f>IF(N$12=J74,PRODUCT(K74:M77)," ")</f>
        <v xml:space="preserve"> </v>
      </c>
      <c r="O74" s="139">
        <f>IF(O$12=J74,PRODUCT(K74:M77)," ")</f>
        <v>232.16</v>
      </c>
      <c r="P74" s="139" t="str">
        <f>IF(P$12=J74,PRODUCT(K74:M77)," ")</f>
        <v xml:space="preserve"> </v>
      </c>
      <c r="Q74" s="139" t="str">
        <f>IF(Q$12=J74,PRODUCT(K74:M77)," ")</f>
        <v xml:space="preserve"> </v>
      </c>
      <c r="R74" s="139" t="str">
        <f>IF(R$12=J74,PRODUCT(K74:M77)," ")</f>
        <v xml:space="preserve"> </v>
      </c>
      <c r="S74" s="139" t="str">
        <f>IF(S$12=J74,PRODUCT(K74:M77)," ")</f>
        <v xml:space="preserve"> </v>
      </c>
      <c r="T74" s="142">
        <f>IF(J74=N$12,N74*N$9,IF(J74=O$12,O74*O$9,IF(J74=P$12,P74*P$9,IF(J74=Q$12,Q74*Q$9,IF(J74=R$12,R74*R$9,IF(J74=S$12,S74*S$9,0))))))</f>
        <v>130.00960000000001</v>
      </c>
      <c r="U74" s="36"/>
      <c r="V74" s="36"/>
      <c r="W74" s="30"/>
      <c r="X74" s="30"/>
      <c r="Y74" s="30"/>
      <c r="Z74" s="30"/>
      <c r="AA74" s="30"/>
      <c r="AB74" s="30"/>
      <c r="AC74" s="30"/>
      <c r="AD74" s="31"/>
      <c r="AE74" s="31"/>
      <c r="AF74" s="31"/>
      <c r="AG74" s="31"/>
      <c r="AH74" s="31"/>
      <c r="AI74" s="31"/>
      <c r="AJ74" s="31"/>
      <c r="AK74" s="31"/>
      <c r="AL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</row>
    <row r="75" spans="1:79" s="29" customFormat="1" x14ac:dyDescent="0.2">
      <c r="A75" s="37"/>
      <c r="B75" s="38"/>
      <c r="C75" s="39"/>
      <c r="J75" s="134"/>
      <c r="K75" s="137"/>
      <c r="L75" s="137"/>
      <c r="M75" s="140"/>
      <c r="N75" s="140"/>
      <c r="O75" s="140"/>
      <c r="P75" s="140"/>
      <c r="Q75" s="140"/>
      <c r="R75" s="140"/>
      <c r="S75" s="140"/>
      <c r="T75" s="143"/>
      <c r="U75" s="35"/>
      <c r="V75" s="35"/>
      <c r="W75" s="30"/>
      <c r="X75" s="30"/>
      <c r="Y75" s="30"/>
      <c r="Z75" s="30"/>
      <c r="AA75" s="30"/>
      <c r="AB75" s="30"/>
      <c r="AC75" s="30"/>
      <c r="AD75" s="31"/>
      <c r="AE75" s="31"/>
      <c r="AF75" s="31"/>
      <c r="AG75" s="31"/>
      <c r="AH75" s="31"/>
      <c r="AI75" s="31"/>
      <c r="AJ75" s="31"/>
      <c r="AK75" s="31"/>
      <c r="AL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</row>
    <row r="76" spans="1:79" s="29" customFormat="1" ht="13.5" thickBot="1" x14ac:dyDescent="0.25">
      <c r="A76" s="37"/>
      <c r="B76" s="38"/>
      <c r="C76" s="39"/>
      <c r="D76" s="39"/>
      <c r="E76" s="40"/>
      <c r="F76" s="40">
        <v>29.02</v>
      </c>
      <c r="G76" s="40"/>
      <c r="H76" s="62"/>
      <c r="I76" s="41"/>
      <c r="J76" s="134"/>
      <c r="K76" s="137"/>
      <c r="L76" s="137"/>
      <c r="M76" s="140"/>
      <c r="N76" s="140"/>
      <c r="O76" s="140"/>
      <c r="P76" s="140"/>
      <c r="Q76" s="140"/>
      <c r="R76" s="140"/>
      <c r="S76" s="140"/>
      <c r="T76" s="143"/>
      <c r="U76" s="35"/>
      <c r="V76" s="35"/>
      <c r="W76" s="30"/>
      <c r="X76" s="30"/>
      <c r="Y76" s="30"/>
      <c r="Z76" s="30"/>
      <c r="AA76" s="30"/>
      <c r="AB76" s="30"/>
      <c r="AC76" s="30"/>
      <c r="AD76" s="31"/>
      <c r="AE76" s="31"/>
      <c r="AF76" s="31"/>
      <c r="AG76" s="31"/>
      <c r="AH76" s="31"/>
      <c r="AI76" s="31"/>
      <c r="AJ76" s="31"/>
      <c r="AK76" s="31"/>
      <c r="AL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</row>
    <row r="77" spans="1:79" s="29" customFormat="1" ht="13.5" thickTop="1" x14ac:dyDescent="0.2">
      <c r="A77" s="37"/>
      <c r="B77" s="38" t="s">
        <v>65</v>
      </c>
      <c r="C77" s="42"/>
      <c r="D77" s="42"/>
      <c r="E77" s="43"/>
      <c r="F77" s="43"/>
      <c r="G77" s="43"/>
      <c r="H77" s="42"/>
      <c r="I77" s="44"/>
      <c r="J77" s="135"/>
      <c r="K77" s="138"/>
      <c r="L77" s="138"/>
      <c r="M77" s="141"/>
      <c r="N77" s="141"/>
      <c r="O77" s="141"/>
      <c r="P77" s="141"/>
      <c r="Q77" s="141"/>
      <c r="R77" s="141"/>
      <c r="S77" s="141"/>
      <c r="T77" s="144"/>
      <c r="U77" s="35"/>
      <c r="V77" s="45"/>
      <c r="W77" s="30"/>
      <c r="X77" s="30"/>
      <c r="Y77" s="30"/>
      <c r="Z77" s="30"/>
      <c r="AA77" s="30"/>
      <c r="AB77" s="30"/>
      <c r="AC77" s="30"/>
      <c r="AD77" s="31"/>
      <c r="AE77" s="31"/>
      <c r="AF77" s="31"/>
      <c r="AG77" s="31"/>
      <c r="AH77" s="31"/>
      <c r="AI77" s="31"/>
      <c r="AJ77" s="31"/>
      <c r="AK77" s="31"/>
      <c r="AL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</row>
    <row r="78" spans="1:79" s="29" customFormat="1" ht="13.5" thickBot="1" x14ac:dyDescent="0.25">
      <c r="A78" s="32"/>
      <c r="B78" s="93"/>
      <c r="C78" s="33"/>
      <c r="D78" s="33"/>
      <c r="E78" s="33">
        <v>0.04</v>
      </c>
      <c r="F78" s="33"/>
      <c r="G78" s="33">
        <v>0.04</v>
      </c>
      <c r="H78" s="33"/>
      <c r="I78" s="34"/>
      <c r="J78" s="133">
        <v>0.375</v>
      </c>
      <c r="K78" s="136">
        <v>1</v>
      </c>
      <c r="L78" s="136">
        <v>31</v>
      </c>
      <c r="M78" s="139">
        <f>SUM(C78:I82)</f>
        <v>1.1199999999999999</v>
      </c>
      <c r="N78" s="139" t="str">
        <f>IF(N$12=J78,PRODUCT(K78:M82)," ")</f>
        <v xml:space="preserve"> </v>
      </c>
      <c r="O78" s="139">
        <f>IF(O$12=J78,PRODUCT(K78:M82)," ")</f>
        <v>34.72</v>
      </c>
      <c r="P78" s="139" t="str">
        <f>IF(P$12=J78,PRODUCT(K78:M82)," ")</f>
        <v xml:space="preserve"> </v>
      </c>
      <c r="Q78" s="139" t="str">
        <f>IF(Q$12=J78,PRODUCT(K78:M82)," ")</f>
        <v xml:space="preserve"> </v>
      </c>
      <c r="R78" s="139" t="str">
        <f>IF(R$12=J78,PRODUCT(K78:M82)," ")</f>
        <v xml:space="preserve"> </v>
      </c>
      <c r="S78" s="139" t="str">
        <f>IF(S$12=J78,PRODUCT(K78:M82)," ")</f>
        <v xml:space="preserve"> </v>
      </c>
      <c r="T78" s="142">
        <f>IF(J78=N$12,N78*N$9,IF(J78=O$12,O78*O$9,IF(J78=P$12,P78*P$9,IF(J78=Q$12,Q78*Q$9,IF(J78=R$12,R78*R$9,IF(J78=S$12,S78*S$9,0))))))</f>
        <v>19.443200000000001</v>
      </c>
      <c r="U78" s="36"/>
      <c r="V78" s="36"/>
      <c r="W78" s="30"/>
      <c r="X78" s="30"/>
      <c r="Y78" s="30"/>
      <c r="Z78" s="30"/>
      <c r="AA78" s="30"/>
      <c r="AB78" s="30"/>
      <c r="AC78" s="30"/>
      <c r="AD78" s="31"/>
      <c r="AE78" s="31"/>
      <c r="AF78" s="31"/>
      <c r="AG78" s="31"/>
      <c r="AH78" s="31"/>
      <c r="AI78" s="31"/>
      <c r="AJ78" s="31"/>
      <c r="AK78" s="31"/>
      <c r="AL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</row>
    <row r="79" spans="1:79" s="29" customFormat="1" ht="13.5" thickTop="1" x14ac:dyDescent="0.2">
      <c r="A79" s="37"/>
      <c r="B79" s="38" t="s">
        <v>25</v>
      </c>
      <c r="C79" s="39"/>
      <c r="E79" s="132">
        <v>0.06</v>
      </c>
      <c r="F79" s="31"/>
      <c r="G79" s="132">
        <v>0.06</v>
      </c>
      <c r="J79" s="134"/>
      <c r="K79" s="137"/>
      <c r="L79" s="137"/>
      <c r="M79" s="140"/>
      <c r="N79" s="140"/>
      <c r="O79" s="140"/>
      <c r="P79" s="140"/>
      <c r="Q79" s="140"/>
      <c r="R79" s="140"/>
      <c r="S79" s="140"/>
      <c r="T79" s="143"/>
      <c r="U79" s="35"/>
      <c r="V79" s="35"/>
      <c r="W79" s="30"/>
      <c r="X79" s="30"/>
      <c r="Y79" s="30"/>
      <c r="Z79" s="30"/>
      <c r="AA79" s="30"/>
      <c r="AB79" s="30"/>
      <c r="AC79" s="30"/>
      <c r="AD79" s="31"/>
      <c r="AE79" s="31"/>
      <c r="AF79" s="31"/>
      <c r="AG79" s="31"/>
      <c r="AH79" s="31"/>
      <c r="AI79" s="31"/>
      <c r="AJ79" s="31"/>
      <c r="AK79" s="31"/>
      <c r="AL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</row>
    <row r="80" spans="1:79" s="29" customFormat="1" x14ac:dyDescent="0.2">
      <c r="A80" s="37"/>
      <c r="B80" s="38"/>
      <c r="C80" s="39"/>
      <c r="D80" s="29">
        <v>0.25</v>
      </c>
      <c r="E80" s="82"/>
      <c r="F80" s="31"/>
      <c r="G80" s="94"/>
      <c r="H80" s="29">
        <v>0.25</v>
      </c>
      <c r="J80" s="134"/>
      <c r="K80" s="137"/>
      <c r="L80" s="137"/>
      <c r="M80" s="140"/>
      <c r="N80" s="140"/>
      <c r="O80" s="140"/>
      <c r="P80" s="140"/>
      <c r="Q80" s="140"/>
      <c r="R80" s="140"/>
      <c r="S80" s="140"/>
      <c r="T80" s="143"/>
      <c r="U80" s="35"/>
      <c r="V80" s="35"/>
      <c r="W80" s="30"/>
      <c r="X80" s="30"/>
      <c r="Y80" s="30"/>
      <c r="Z80" s="30"/>
      <c r="AA80" s="30"/>
      <c r="AB80" s="30"/>
      <c r="AC80" s="30"/>
      <c r="AD80" s="31"/>
      <c r="AE80" s="31"/>
      <c r="AF80" s="31"/>
      <c r="AG80" s="31"/>
      <c r="AH80" s="31"/>
      <c r="AI80" s="31"/>
      <c r="AJ80" s="31"/>
      <c r="AK80" s="31"/>
      <c r="AL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</row>
    <row r="81" spans="1:79" s="29" customFormat="1" ht="13.5" thickBot="1" x14ac:dyDescent="0.25">
      <c r="A81" s="37"/>
      <c r="B81" s="38"/>
      <c r="C81" s="39"/>
      <c r="D81" s="39"/>
      <c r="E81" s="89"/>
      <c r="F81" s="40"/>
      <c r="G81" s="90"/>
      <c r="H81" s="111"/>
      <c r="I81" s="41"/>
      <c r="J81" s="134"/>
      <c r="K81" s="137"/>
      <c r="L81" s="137"/>
      <c r="M81" s="140"/>
      <c r="N81" s="140"/>
      <c r="O81" s="140"/>
      <c r="P81" s="140"/>
      <c r="Q81" s="140"/>
      <c r="R81" s="140"/>
      <c r="S81" s="140"/>
      <c r="T81" s="143"/>
      <c r="U81" s="35"/>
      <c r="V81" s="35"/>
      <c r="W81" s="30"/>
      <c r="X81" s="30"/>
      <c r="Y81" s="30"/>
      <c r="Z81" s="30"/>
      <c r="AA81" s="30"/>
      <c r="AB81" s="30"/>
      <c r="AC81" s="30"/>
      <c r="AD81" s="31"/>
      <c r="AE81" s="31"/>
      <c r="AF81" s="31"/>
      <c r="AG81" s="31"/>
      <c r="AH81" s="31"/>
      <c r="AI81" s="31"/>
      <c r="AJ81" s="31"/>
      <c r="AK81" s="31"/>
      <c r="AL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</row>
    <row r="82" spans="1:79" s="29" customFormat="1" ht="13.5" thickTop="1" x14ac:dyDescent="0.2">
      <c r="A82" s="37"/>
      <c r="B82" s="38" t="s">
        <v>65</v>
      </c>
      <c r="C82" s="42"/>
      <c r="D82" s="42"/>
      <c r="E82" s="42"/>
      <c r="F82" s="42">
        <v>0.42</v>
      </c>
      <c r="G82" s="42"/>
      <c r="H82" s="42"/>
      <c r="I82" s="44"/>
      <c r="J82" s="135"/>
      <c r="K82" s="138"/>
      <c r="L82" s="138"/>
      <c r="M82" s="141"/>
      <c r="N82" s="141"/>
      <c r="O82" s="141"/>
      <c r="P82" s="141"/>
      <c r="Q82" s="141"/>
      <c r="R82" s="141"/>
      <c r="S82" s="141"/>
      <c r="T82" s="144"/>
      <c r="U82" s="35"/>
      <c r="V82" s="45"/>
      <c r="W82" s="30"/>
      <c r="X82" s="30"/>
      <c r="Y82" s="30"/>
      <c r="Z82" s="30"/>
      <c r="AA82" s="30"/>
      <c r="AB82" s="30"/>
      <c r="AC82" s="30"/>
      <c r="AD82" s="31"/>
      <c r="AE82" s="31"/>
      <c r="AF82" s="31"/>
      <c r="AG82" s="31"/>
      <c r="AH82" s="31"/>
      <c r="AI82" s="31"/>
      <c r="AJ82" s="31"/>
      <c r="AK82" s="31"/>
      <c r="AL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</row>
    <row r="83" spans="1:79" s="29" customFormat="1" x14ac:dyDescent="0.2">
      <c r="A83" s="32"/>
      <c r="B83" s="56" t="s">
        <v>26</v>
      </c>
      <c r="C83" s="33"/>
      <c r="D83" s="33"/>
      <c r="E83" s="33"/>
      <c r="F83" s="33"/>
      <c r="G83" s="33"/>
      <c r="H83" s="33"/>
      <c r="I83" s="34"/>
      <c r="J83" s="133">
        <v>0.375</v>
      </c>
      <c r="K83" s="136">
        <v>1</v>
      </c>
      <c r="L83" s="136">
        <v>8</v>
      </c>
      <c r="M83" s="139">
        <f>SUM(C83:I86)</f>
        <v>4.62</v>
      </c>
      <c r="N83" s="139" t="str">
        <f>IF(N$12=J83,PRODUCT(K83:M86)," ")</f>
        <v xml:space="preserve"> </v>
      </c>
      <c r="O83" s="139">
        <f>IF(O$12=J83,PRODUCT(K83:M86)," ")</f>
        <v>36.96</v>
      </c>
      <c r="P83" s="139" t="str">
        <f>IF(P$12=J83,PRODUCT(K83:M86)," ")</f>
        <v xml:space="preserve"> </v>
      </c>
      <c r="Q83" s="139" t="str">
        <f>IF(Q$12=J83,PRODUCT(K83:M86)," ")</f>
        <v xml:space="preserve"> </v>
      </c>
      <c r="R83" s="139" t="str">
        <f>IF(R$12=J83,PRODUCT(K83:M86)," ")</f>
        <v xml:space="preserve"> </v>
      </c>
      <c r="S83" s="139" t="str">
        <f>IF(S$12=J83,PRODUCT(K83:M86)," ")</f>
        <v xml:space="preserve"> </v>
      </c>
      <c r="T83" s="142">
        <f>IF(J83=N$12,N83*N$9,IF(J83=O$12,O83*O$9,IF(J83=P$12,P83*P$9,IF(J83=Q$12,Q83*Q$9,IF(J83=R$12,R83*R$9,IF(J83=S$12,S83*S$9,0))))))</f>
        <v>20.697600000000001</v>
      </c>
      <c r="U83" s="36"/>
      <c r="V83" s="36"/>
      <c r="W83" s="30"/>
      <c r="X83" s="30"/>
      <c r="Y83" s="30"/>
      <c r="Z83" s="30"/>
      <c r="AA83" s="30"/>
      <c r="AB83" s="30"/>
      <c r="AC83" s="30"/>
      <c r="AD83" s="31"/>
      <c r="AE83" s="31"/>
      <c r="AF83" s="31"/>
      <c r="AG83" s="31"/>
      <c r="AH83" s="31"/>
      <c r="AI83" s="31"/>
      <c r="AJ83" s="31"/>
      <c r="AK83" s="31"/>
      <c r="AL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</row>
    <row r="84" spans="1:79" s="29" customFormat="1" x14ac:dyDescent="0.2">
      <c r="A84" s="37"/>
      <c r="B84" s="38"/>
      <c r="C84" s="39"/>
      <c r="J84" s="134"/>
      <c r="K84" s="137"/>
      <c r="L84" s="137"/>
      <c r="M84" s="140"/>
      <c r="N84" s="140"/>
      <c r="O84" s="140"/>
      <c r="P84" s="140"/>
      <c r="Q84" s="140"/>
      <c r="R84" s="140"/>
      <c r="S84" s="140"/>
      <c r="T84" s="143"/>
      <c r="U84" s="35"/>
      <c r="V84" s="35"/>
      <c r="W84" s="30"/>
      <c r="X84" s="30"/>
      <c r="Y84" s="30"/>
      <c r="Z84" s="30"/>
      <c r="AA84" s="30"/>
      <c r="AB84" s="30"/>
      <c r="AC84" s="30"/>
      <c r="AD84" s="31"/>
      <c r="AE84" s="31"/>
      <c r="AF84" s="31"/>
      <c r="AG84" s="31"/>
      <c r="AH84" s="31"/>
      <c r="AI84" s="31"/>
      <c r="AJ84" s="31"/>
      <c r="AK84" s="31"/>
      <c r="AL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</row>
    <row r="85" spans="1:79" s="29" customFormat="1" ht="13.5" thickBot="1" x14ac:dyDescent="0.25">
      <c r="A85" s="37"/>
      <c r="B85" s="38"/>
      <c r="C85" s="39"/>
      <c r="D85" s="39"/>
      <c r="E85" s="40"/>
      <c r="F85" s="40">
        <v>4.62</v>
      </c>
      <c r="G85" s="40"/>
      <c r="H85" s="62"/>
      <c r="I85" s="41"/>
      <c r="J85" s="134"/>
      <c r="K85" s="137"/>
      <c r="L85" s="137"/>
      <c r="M85" s="140"/>
      <c r="N85" s="140"/>
      <c r="O85" s="140"/>
      <c r="P85" s="140"/>
      <c r="Q85" s="140"/>
      <c r="R85" s="140"/>
      <c r="S85" s="140"/>
      <c r="T85" s="143"/>
      <c r="U85" s="35"/>
      <c r="V85" s="35"/>
      <c r="W85" s="30"/>
      <c r="X85" s="30"/>
      <c r="Y85" s="30"/>
      <c r="Z85" s="30"/>
      <c r="AA85" s="30"/>
      <c r="AB85" s="30"/>
      <c r="AC85" s="30"/>
      <c r="AD85" s="31"/>
      <c r="AE85" s="31"/>
      <c r="AF85" s="31"/>
      <c r="AG85" s="31"/>
      <c r="AH85" s="31"/>
      <c r="AI85" s="31"/>
      <c r="AJ85" s="31"/>
      <c r="AK85" s="31"/>
      <c r="AL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</row>
    <row r="86" spans="1:79" s="29" customFormat="1" ht="13.5" thickTop="1" x14ac:dyDescent="0.2">
      <c r="A86" s="37"/>
      <c r="B86" s="38" t="s">
        <v>65</v>
      </c>
      <c r="C86" s="42"/>
      <c r="D86" s="42"/>
      <c r="E86" s="43"/>
      <c r="F86" s="43"/>
      <c r="G86" s="43"/>
      <c r="H86" s="42"/>
      <c r="I86" s="44"/>
      <c r="J86" s="135"/>
      <c r="K86" s="138"/>
      <c r="L86" s="138"/>
      <c r="M86" s="141"/>
      <c r="N86" s="141"/>
      <c r="O86" s="141"/>
      <c r="P86" s="141"/>
      <c r="Q86" s="141"/>
      <c r="R86" s="141"/>
      <c r="S86" s="141"/>
      <c r="T86" s="144"/>
      <c r="U86" s="35"/>
      <c r="V86" s="45"/>
      <c r="W86" s="30"/>
      <c r="X86" s="30"/>
      <c r="Y86" s="30"/>
      <c r="Z86" s="30"/>
      <c r="AA86" s="30"/>
      <c r="AB86" s="30"/>
      <c r="AC86" s="30"/>
      <c r="AD86" s="31"/>
      <c r="AE86" s="31"/>
      <c r="AF86" s="31"/>
      <c r="AG86" s="31"/>
      <c r="AH86" s="31"/>
      <c r="AI86" s="31"/>
      <c r="AJ86" s="31"/>
      <c r="AK86" s="31"/>
      <c r="AL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</row>
    <row r="87" spans="1:79" s="29" customFormat="1" ht="13.5" thickBot="1" x14ac:dyDescent="0.25">
      <c r="A87" s="32"/>
      <c r="B87" s="93"/>
      <c r="C87" s="33"/>
      <c r="D87" s="33"/>
      <c r="E87" s="33">
        <v>0.04</v>
      </c>
      <c r="F87" s="33"/>
      <c r="G87" s="33">
        <v>0.04</v>
      </c>
      <c r="H87" s="33"/>
      <c r="I87" s="34"/>
      <c r="J87" s="133">
        <v>0.375</v>
      </c>
      <c r="K87" s="136">
        <v>1</v>
      </c>
      <c r="L87" s="136">
        <v>299</v>
      </c>
      <c r="M87" s="139">
        <f>SUM(C87:I91)</f>
        <v>1.1199999999999999</v>
      </c>
      <c r="N87" s="139" t="str">
        <f>IF(N$12=J87,PRODUCT(K87:M91)," ")</f>
        <v xml:space="preserve"> </v>
      </c>
      <c r="O87" s="139">
        <f>IF(O$12=J87,PRODUCT(K87:M91)," ")</f>
        <v>334.87999999999994</v>
      </c>
      <c r="P87" s="139" t="str">
        <f>IF(P$12=J87,PRODUCT(K87:M91)," ")</f>
        <v xml:space="preserve"> </v>
      </c>
      <c r="Q87" s="139" t="str">
        <f>IF(Q$12=J87,PRODUCT(K87:M91)," ")</f>
        <v xml:space="preserve"> </v>
      </c>
      <c r="R87" s="139" t="str">
        <f>IF(R$12=J87,PRODUCT(K87:M91)," ")</f>
        <v xml:space="preserve"> </v>
      </c>
      <c r="S87" s="139" t="str">
        <f>IF(S$12=J87,PRODUCT(K87:M91)," ")</f>
        <v xml:space="preserve"> </v>
      </c>
      <c r="T87" s="142">
        <f>IF(J87=N$12,N87*N$9,IF(J87=O$12,O87*O$9,IF(J87=P$12,P87*P$9,IF(J87=Q$12,Q87*Q$9,IF(J87=R$12,R87*R$9,IF(J87=S$12,S87*S$9,0))))))</f>
        <v>187.53279999999998</v>
      </c>
      <c r="U87" s="36"/>
      <c r="V87" s="36"/>
      <c r="W87" s="30"/>
      <c r="X87" s="30"/>
      <c r="Y87" s="30"/>
      <c r="Z87" s="30"/>
      <c r="AA87" s="30"/>
      <c r="AB87" s="30"/>
      <c r="AC87" s="30"/>
      <c r="AD87" s="31"/>
      <c r="AE87" s="31"/>
      <c r="AF87" s="31"/>
      <c r="AG87" s="31"/>
      <c r="AH87" s="31"/>
      <c r="AI87" s="31"/>
      <c r="AJ87" s="31"/>
      <c r="AK87" s="31"/>
      <c r="AL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</row>
    <row r="88" spans="1:79" s="29" customFormat="1" ht="13.5" thickTop="1" x14ac:dyDescent="0.2">
      <c r="A88" s="37"/>
      <c r="B88" s="38" t="s">
        <v>25</v>
      </c>
      <c r="C88" s="39"/>
      <c r="E88" s="132">
        <v>0.06</v>
      </c>
      <c r="F88" s="31"/>
      <c r="G88" s="132">
        <v>0.06</v>
      </c>
      <c r="J88" s="134"/>
      <c r="K88" s="137"/>
      <c r="L88" s="137"/>
      <c r="M88" s="140"/>
      <c r="N88" s="140"/>
      <c r="O88" s="140"/>
      <c r="P88" s="140"/>
      <c r="Q88" s="140"/>
      <c r="R88" s="140"/>
      <c r="S88" s="140"/>
      <c r="T88" s="143"/>
      <c r="U88" s="35"/>
      <c r="V88" s="35"/>
      <c r="W88" s="30"/>
      <c r="X88" s="30"/>
      <c r="Y88" s="30"/>
      <c r="Z88" s="30"/>
      <c r="AA88" s="30"/>
      <c r="AB88" s="30"/>
      <c r="AC88" s="30"/>
      <c r="AD88" s="31"/>
      <c r="AE88" s="31"/>
      <c r="AF88" s="31"/>
      <c r="AG88" s="31"/>
      <c r="AH88" s="31"/>
      <c r="AI88" s="31"/>
      <c r="AJ88" s="31"/>
      <c r="AK88" s="31"/>
      <c r="AL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</row>
    <row r="89" spans="1:79" s="29" customFormat="1" x14ac:dyDescent="0.2">
      <c r="A89" s="37"/>
      <c r="B89" s="38"/>
      <c r="C89" s="39"/>
      <c r="D89" s="29">
        <v>0.25</v>
      </c>
      <c r="E89" s="82"/>
      <c r="F89" s="31"/>
      <c r="G89" s="94"/>
      <c r="H89" s="29">
        <v>0.25</v>
      </c>
      <c r="J89" s="134"/>
      <c r="K89" s="137"/>
      <c r="L89" s="137"/>
      <c r="M89" s="140"/>
      <c r="N89" s="140"/>
      <c r="O89" s="140"/>
      <c r="P89" s="140"/>
      <c r="Q89" s="140"/>
      <c r="R89" s="140"/>
      <c r="S89" s="140"/>
      <c r="T89" s="143"/>
      <c r="U89" s="35"/>
      <c r="V89" s="35"/>
      <c r="W89" s="30"/>
      <c r="X89" s="30"/>
      <c r="Y89" s="30"/>
      <c r="Z89" s="30"/>
      <c r="AA89" s="30"/>
      <c r="AB89" s="30"/>
      <c r="AC89" s="30"/>
      <c r="AD89" s="31"/>
      <c r="AE89" s="31"/>
      <c r="AF89" s="31"/>
      <c r="AG89" s="31"/>
      <c r="AH89" s="31"/>
      <c r="AI89" s="31"/>
      <c r="AJ89" s="31"/>
      <c r="AK89" s="31"/>
      <c r="AL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</row>
    <row r="90" spans="1:79" s="29" customFormat="1" ht="13.5" thickBot="1" x14ac:dyDescent="0.25">
      <c r="A90" s="37"/>
      <c r="B90" s="38"/>
      <c r="C90" s="39"/>
      <c r="D90" s="39"/>
      <c r="E90" s="89"/>
      <c r="F90" s="40"/>
      <c r="G90" s="90"/>
      <c r="H90" s="111"/>
      <c r="I90" s="41"/>
      <c r="J90" s="134"/>
      <c r="K90" s="137"/>
      <c r="L90" s="137"/>
      <c r="M90" s="140"/>
      <c r="N90" s="140"/>
      <c r="O90" s="140"/>
      <c r="P90" s="140"/>
      <c r="Q90" s="140"/>
      <c r="R90" s="140"/>
      <c r="S90" s="140"/>
      <c r="T90" s="143"/>
      <c r="U90" s="35"/>
      <c r="V90" s="35"/>
      <c r="W90" s="30"/>
      <c r="X90" s="30"/>
      <c r="Y90" s="30"/>
      <c r="Z90" s="30"/>
      <c r="AA90" s="30"/>
      <c r="AB90" s="30"/>
      <c r="AC90" s="30"/>
      <c r="AD90" s="31"/>
      <c r="AE90" s="31"/>
      <c r="AF90" s="31"/>
      <c r="AG90" s="31"/>
      <c r="AH90" s="31"/>
      <c r="AI90" s="31"/>
      <c r="AJ90" s="31"/>
      <c r="AK90" s="31"/>
      <c r="AL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</row>
    <row r="91" spans="1:79" s="29" customFormat="1" ht="13.5" thickTop="1" x14ac:dyDescent="0.2">
      <c r="A91" s="37"/>
      <c r="B91" s="38" t="s">
        <v>65</v>
      </c>
      <c r="C91" s="42"/>
      <c r="D91" s="42"/>
      <c r="E91" s="42"/>
      <c r="F91" s="42">
        <v>0.42</v>
      </c>
      <c r="G91" s="42"/>
      <c r="H91" s="42"/>
      <c r="I91" s="44"/>
      <c r="J91" s="135"/>
      <c r="K91" s="138"/>
      <c r="L91" s="138"/>
      <c r="M91" s="141"/>
      <c r="N91" s="141"/>
      <c r="O91" s="141"/>
      <c r="P91" s="141"/>
      <c r="Q91" s="141"/>
      <c r="R91" s="141"/>
      <c r="S91" s="141"/>
      <c r="T91" s="144"/>
      <c r="U91" s="35"/>
      <c r="V91" s="45"/>
      <c r="W91" s="30"/>
      <c r="X91" s="30"/>
      <c r="Y91" s="30"/>
      <c r="Z91" s="30"/>
      <c r="AA91" s="30"/>
      <c r="AB91" s="30"/>
      <c r="AC91" s="30"/>
      <c r="AD91" s="31"/>
      <c r="AE91" s="31"/>
      <c r="AF91" s="31"/>
      <c r="AG91" s="31"/>
      <c r="AH91" s="31"/>
      <c r="AI91" s="31"/>
      <c r="AJ91" s="31"/>
      <c r="AK91" s="31"/>
      <c r="AL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</row>
    <row r="92" spans="1:79" s="29" customFormat="1" x14ac:dyDescent="0.2">
      <c r="A92" s="32"/>
      <c r="B92" s="56" t="s">
        <v>26</v>
      </c>
      <c r="C92" s="33"/>
      <c r="D92" s="33"/>
      <c r="E92" s="33"/>
      <c r="F92" s="33"/>
      <c r="G92" s="33"/>
      <c r="H92" s="33"/>
      <c r="I92" s="34"/>
      <c r="J92" s="133">
        <v>0.375</v>
      </c>
      <c r="K92" s="136">
        <v>1</v>
      </c>
      <c r="L92" s="136">
        <v>8</v>
      </c>
      <c r="M92" s="139">
        <f>SUM(C92:I95)</f>
        <v>44.92</v>
      </c>
      <c r="N92" s="139" t="str">
        <f>IF(N$12=J92,PRODUCT(K92:M95)," ")</f>
        <v xml:space="preserve"> </v>
      </c>
      <c r="O92" s="139">
        <f>IF(O$12=J92,PRODUCT(K92:M95)," ")</f>
        <v>359.36</v>
      </c>
      <c r="P92" s="139" t="str">
        <f>IF(P$12=J92,PRODUCT(K92:M95)," ")</f>
        <v xml:space="preserve"> </v>
      </c>
      <c r="Q92" s="139" t="str">
        <f>IF(Q$12=J92,PRODUCT(K92:M95)," ")</f>
        <v xml:space="preserve"> </v>
      </c>
      <c r="R92" s="139" t="str">
        <f>IF(R$12=J92,PRODUCT(K92:M95)," ")</f>
        <v xml:space="preserve"> </v>
      </c>
      <c r="S92" s="139" t="str">
        <f>IF(S$12=J92,PRODUCT(K92:M95)," ")</f>
        <v xml:space="preserve"> </v>
      </c>
      <c r="T92" s="142">
        <f>IF(J92=N$12,N92*N$9,IF(J92=O$12,O92*O$9,IF(J92=P$12,P92*P$9,IF(J92=Q$12,Q92*Q$9,IF(J92=R$12,R92*R$9,IF(J92=S$12,S92*S$9,0))))))</f>
        <v>201.24160000000003</v>
      </c>
      <c r="U92" s="36"/>
      <c r="V92" s="36"/>
      <c r="W92" s="30"/>
      <c r="X92" s="30"/>
      <c r="Y92" s="30"/>
      <c r="Z92" s="30"/>
      <c r="AA92" s="30"/>
      <c r="AB92" s="30"/>
      <c r="AC92" s="30"/>
      <c r="AD92" s="31"/>
      <c r="AE92" s="31"/>
      <c r="AF92" s="31"/>
      <c r="AG92" s="31"/>
      <c r="AH92" s="31"/>
      <c r="AI92" s="31"/>
      <c r="AJ92" s="31"/>
      <c r="AK92" s="31"/>
      <c r="AL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</row>
    <row r="93" spans="1:79" s="29" customFormat="1" x14ac:dyDescent="0.2">
      <c r="A93" s="37"/>
      <c r="B93" s="38"/>
      <c r="C93" s="39"/>
      <c r="J93" s="134"/>
      <c r="K93" s="137"/>
      <c r="L93" s="137"/>
      <c r="M93" s="140"/>
      <c r="N93" s="140"/>
      <c r="O93" s="140"/>
      <c r="P93" s="140"/>
      <c r="Q93" s="140"/>
      <c r="R93" s="140"/>
      <c r="S93" s="140"/>
      <c r="T93" s="143"/>
      <c r="U93" s="35"/>
      <c r="V93" s="35"/>
      <c r="W93" s="30"/>
      <c r="X93" s="30"/>
      <c r="Y93" s="30"/>
      <c r="Z93" s="30"/>
      <c r="AA93" s="30"/>
      <c r="AB93" s="30"/>
      <c r="AC93" s="30"/>
      <c r="AD93" s="31"/>
      <c r="AE93" s="31"/>
      <c r="AF93" s="31"/>
      <c r="AG93" s="31"/>
      <c r="AH93" s="31"/>
      <c r="AI93" s="31"/>
      <c r="AJ93" s="31"/>
      <c r="AK93" s="31"/>
      <c r="AL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</row>
    <row r="94" spans="1:79" s="29" customFormat="1" ht="13.5" thickBot="1" x14ac:dyDescent="0.25">
      <c r="A94" s="37"/>
      <c r="B94" s="38"/>
      <c r="C94" s="39"/>
      <c r="D94" s="39"/>
      <c r="E94" s="40"/>
      <c r="F94" s="40">
        <v>44.92</v>
      </c>
      <c r="G94" s="40"/>
      <c r="H94" s="62"/>
      <c r="I94" s="41"/>
      <c r="J94" s="134"/>
      <c r="K94" s="137"/>
      <c r="L94" s="137"/>
      <c r="M94" s="140"/>
      <c r="N94" s="140"/>
      <c r="O94" s="140"/>
      <c r="P94" s="140"/>
      <c r="Q94" s="140"/>
      <c r="R94" s="140"/>
      <c r="S94" s="140"/>
      <c r="T94" s="143"/>
      <c r="U94" s="35"/>
      <c r="V94" s="35"/>
      <c r="W94" s="30"/>
      <c r="X94" s="30"/>
      <c r="Y94" s="30"/>
      <c r="Z94" s="30"/>
      <c r="AA94" s="30"/>
      <c r="AB94" s="30"/>
      <c r="AC94" s="30"/>
      <c r="AD94" s="31"/>
      <c r="AE94" s="31"/>
      <c r="AF94" s="31"/>
      <c r="AG94" s="31"/>
      <c r="AH94" s="31"/>
      <c r="AI94" s="31"/>
      <c r="AJ94" s="31"/>
      <c r="AK94" s="31"/>
      <c r="AL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</row>
    <row r="95" spans="1:79" s="29" customFormat="1" ht="13.5" thickTop="1" x14ac:dyDescent="0.2">
      <c r="A95" s="37"/>
      <c r="B95" s="38" t="s">
        <v>65</v>
      </c>
      <c r="C95" s="42"/>
      <c r="D95" s="42"/>
      <c r="E95" s="43"/>
      <c r="F95" s="43"/>
      <c r="G95" s="43"/>
      <c r="H95" s="42"/>
      <c r="I95" s="44"/>
      <c r="J95" s="135"/>
      <c r="K95" s="138"/>
      <c r="L95" s="138"/>
      <c r="M95" s="141"/>
      <c r="N95" s="141"/>
      <c r="O95" s="141"/>
      <c r="P95" s="141"/>
      <c r="Q95" s="141"/>
      <c r="R95" s="141"/>
      <c r="S95" s="141"/>
      <c r="T95" s="144"/>
      <c r="U95" s="35"/>
      <c r="V95" s="45"/>
      <c r="W95" s="30"/>
      <c r="X95" s="30"/>
      <c r="Y95" s="30"/>
      <c r="Z95" s="30"/>
      <c r="AA95" s="30"/>
      <c r="AB95" s="30"/>
      <c r="AC95" s="30"/>
      <c r="AD95" s="31"/>
      <c r="AE95" s="31"/>
      <c r="AF95" s="31"/>
      <c r="AG95" s="31"/>
      <c r="AH95" s="31"/>
      <c r="AI95" s="31"/>
      <c r="AJ95" s="31"/>
      <c r="AK95" s="31"/>
      <c r="AL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</row>
    <row r="96" spans="1:79" s="29" customFormat="1" ht="13.5" thickBot="1" x14ac:dyDescent="0.25">
      <c r="A96" s="32"/>
      <c r="B96" s="93" t="s">
        <v>66</v>
      </c>
      <c r="C96" s="33"/>
      <c r="D96" s="33"/>
      <c r="E96" s="33">
        <v>0.04</v>
      </c>
      <c r="F96" s="33"/>
      <c r="G96" s="33">
        <v>0.04</v>
      </c>
      <c r="H96" s="33"/>
      <c r="I96" s="34"/>
      <c r="J96" s="133">
        <v>0.375</v>
      </c>
      <c r="K96" s="136">
        <v>1</v>
      </c>
      <c r="L96" s="136">
        <v>39</v>
      </c>
      <c r="M96" s="139">
        <f>SUM(C96:I100)</f>
        <v>1.34</v>
      </c>
      <c r="N96" s="139" t="str">
        <f>IF(N$12=J96,PRODUCT(K96:M100)," ")</f>
        <v xml:space="preserve"> </v>
      </c>
      <c r="O96" s="139">
        <f>IF(O$12=J96,PRODUCT(K96:M100)," ")</f>
        <v>52.260000000000005</v>
      </c>
      <c r="P96" s="139" t="str">
        <f>IF(P$12=J96,PRODUCT(K96:M100)," ")</f>
        <v xml:space="preserve"> </v>
      </c>
      <c r="Q96" s="139" t="str">
        <f>IF(Q$12=J96,PRODUCT(K96:M100)," ")</f>
        <v xml:space="preserve"> </v>
      </c>
      <c r="R96" s="139" t="str">
        <f>IF(R$12=J96,PRODUCT(K96:M100)," ")</f>
        <v xml:space="preserve"> </v>
      </c>
      <c r="S96" s="139" t="str">
        <f>IF(S$12=J96,PRODUCT(K96:M100)," ")</f>
        <v xml:space="preserve"> </v>
      </c>
      <c r="T96" s="142">
        <f>IF(J96=N$12,N96*N$9,IF(J96=O$12,O96*O$9,IF(J96=P$12,P96*P$9,IF(J96=Q$12,Q96*Q$9,IF(J96=R$12,R96*R$9,IF(J96=S$12,S96*S$9,0))))))</f>
        <v>29.265600000000006</v>
      </c>
      <c r="U96" s="36"/>
      <c r="V96" s="36"/>
      <c r="W96" s="30"/>
      <c r="X96" s="30"/>
      <c r="Y96" s="30"/>
      <c r="Z96" s="30"/>
      <c r="AA96" s="30"/>
      <c r="AB96" s="30"/>
      <c r="AC96" s="30"/>
      <c r="AD96" s="31"/>
      <c r="AE96" s="31"/>
      <c r="AF96" s="31"/>
      <c r="AG96" s="31"/>
      <c r="AH96" s="31"/>
      <c r="AI96" s="31"/>
      <c r="AJ96" s="31"/>
      <c r="AK96" s="31"/>
      <c r="AL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</row>
    <row r="97" spans="1:79" s="29" customFormat="1" ht="13.5" thickTop="1" x14ac:dyDescent="0.2">
      <c r="A97" s="37"/>
      <c r="B97" s="38" t="s">
        <v>25</v>
      </c>
      <c r="C97" s="39"/>
      <c r="E97" s="132">
        <v>0.06</v>
      </c>
      <c r="F97" s="31"/>
      <c r="G97" s="132">
        <v>0.06</v>
      </c>
      <c r="J97" s="134"/>
      <c r="K97" s="137"/>
      <c r="L97" s="137"/>
      <c r="M97" s="140"/>
      <c r="N97" s="140"/>
      <c r="O97" s="140"/>
      <c r="P97" s="140"/>
      <c r="Q97" s="140"/>
      <c r="R97" s="140"/>
      <c r="S97" s="140"/>
      <c r="T97" s="143"/>
      <c r="U97" s="35"/>
      <c r="V97" s="35"/>
      <c r="W97" s="30"/>
      <c r="X97" s="30"/>
      <c r="Y97" s="30"/>
      <c r="Z97" s="30"/>
      <c r="AA97" s="30"/>
      <c r="AB97" s="30"/>
      <c r="AC97" s="30"/>
      <c r="AD97" s="31"/>
      <c r="AE97" s="31"/>
      <c r="AF97" s="31"/>
      <c r="AG97" s="31"/>
      <c r="AH97" s="31"/>
      <c r="AI97" s="31"/>
      <c r="AJ97" s="31"/>
      <c r="AK97" s="31"/>
      <c r="AL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</row>
    <row r="98" spans="1:79" s="29" customFormat="1" x14ac:dyDescent="0.2">
      <c r="A98" s="37"/>
      <c r="B98" s="38"/>
      <c r="C98" s="39"/>
      <c r="D98" s="29">
        <v>0.33</v>
      </c>
      <c r="E98" s="82"/>
      <c r="F98" s="31"/>
      <c r="G98" s="94"/>
      <c r="H98" s="29">
        <v>0.33</v>
      </c>
      <c r="J98" s="134"/>
      <c r="K98" s="137"/>
      <c r="L98" s="137"/>
      <c r="M98" s="140"/>
      <c r="N98" s="140"/>
      <c r="O98" s="140"/>
      <c r="P98" s="140"/>
      <c r="Q98" s="140"/>
      <c r="R98" s="140"/>
      <c r="S98" s="140"/>
      <c r="T98" s="143"/>
      <c r="U98" s="35"/>
      <c r="V98" s="35"/>
      <c r="W98" s="30"/>
      <c r="X98" s="30"/>
      <c r="Y98" s="30"/>
      <c r="Z98" s="30"/>
      <c r="AA98" s="30"/>
      <c r="AB98" s="30"/>
      <c r="AC98" s="30"/>
      <c r="AD98" s="31"/>
      <c r="AE98" s="31"/>
      <c r="AF98" s="31"/>
      <c r="AG98" s="31"/>
      <c r="AH98" s="31"/>
      <c r="AI98" s="31"/>
      <c r="AJ98" s="31"/>
      <c r="AK98" s="31"/>
      <c r="AL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</row>
    <row r="99" spans="1:79" s="29" customFormat="1" ht="13.5" thickBot="1" x14ac:dyDescent="0.25">
      <c r="A99" s="37"/>
      <c r="B99" s="38"/>
      <c r="C99" s="39"/>
      <c r="D99" s="39"/>
      <c r="E99" s="89"/>
      <c r="F99" s="40"/>
      <c r="G99" s="90"/>
      <c r="H99" s="111"/>
      <c r="I99" s="41"/>
      <c r="J99" s="134"/>
      <c r="K99" s="137"/>
      <c r="L99" s="137"/>
      <c r="M99" s="140"/>
      <c r="N99" s="140"/>
      <c r="O99" s="140"/>
      <c r="P99" s="140"/>
      <c r="Q99" s="140"/>
      <c r="R99" s="140"/>
      <c r="S99" s="140"/>
      <c r="T99" s="143"/>
      <c r="U99" s="35"/>
      <c r="V99" s="35"/>
      <c r="W99" s="30"/>
      <c r="X99" s="30"/>
      <c r="Y99" s="30"/>
      <c r="Z99" s="30"/>
      <c r="AA99" s="30"/>
      <c r="AB99" s="30"/>
      <c r="AC99" s="30"/>
      <c r="AD99" s="31"/>
      <c r="AE99" s="31"/>
      <c r="AF99" s="31"/>
      <c r="AG99" s="31"/>
      <c r="AH99" s="31"/>
      <c r="AI99" s="31"/>
      <c r="AJ99" s="31"/>
      <c r="AK99" s="31"/>
      <c r="AL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</row>
    <row r="100" spans="1:79" s="29" customFormat="1" ht="13.5" thickTop="1" x14ac:dyDescent="0.2">
      <c r="A100" s="37"/>
      <c r="B100" s="38" t="s">
        <v>65</v>
      </c>
      <c r="C100" s="42"/>
      <c r="D100" s="42"/>
      <c r="E100" s="42"/>
      <c r="F100" s="42">
        <v>0.48</v>
      </c>
      <c r="G100" s="42"/>
      <c r="H100" s="42"/>
      <c r="I100" s="44"/>
      <c r="J100" s="135"/>
      <c r="K100" s="138"/>
      <c r="L100" s="138"/>
      <c r="M100" s="141"/>
      <c r="N100" s="141"/>
      <c r="O100" s="141"/>
      <c r="P100" s="141"/>
      <c r="Q100" s="141"/>
      <c r="R100" s="141"/>
      <c r="S100" s="141"/>
      <c r="T100" s="144"/>
      <c r="U100" s="35"/>
      <c r="V100" s="45"/>
      <c r="W100" s="30"/>
      <c r="X100" s="30"/>
      <c r="Y100" s="30"/>
      <c r="Z100" s="30"/>
      <c r="AA100" s="30"/>
      <c r="AB100" s="30"/>
      <c r="AC100" s="30"/>
      <c r="AD100" s="31"/>
      <c r="AE100" s="31"/>
      <c r="AF100" s="31"/>
      <c r="AG100" s="31"/>
      <c r="AH100" s="31"/>
      <c r="AI100" s="31"/>
      <c r="AJ100" s="31"/>
      <c r="AK100" s="31"/>
      <c r="AL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</row>
    <row r="101" spans="1:79" s="29" customFormat="1" x14ac:dyDescent="0.2">
      <c r="A101" s="32"/>
      <c r="B101" s="56" t="s">
        <v>26</v>
      </c>
      <c r="C101" s="33"/>
      <c r="D101" s="33"/>
      <c r="E101" s="33"/>
      <c r="F101" s="33"/>
      <c r="G101" s="33"/>
      <c r="H101" s="33"/>
      <c r="I101" s="34"/>
      <c r="J101" s="133">
        <v>0.375</v>
      </c>
      <c r="K101" s="136">
        <v>1</v>
      </c>
      <c r="L101" s="136">
        <v>9</v>
      </c>
      <c r="M101" s="139">
        <f>SUM(C101:I104)</f>
        <v>5.92</v>
      </c>
      <c r="N101" s="139" t="str">
        <f>IF(N$12=J101,PRODUCT(K101:M104)," ")</f>
        <v xml:space="preserve"> </v>
      </c>
      <c r="O101" s="139">
        <f>IF(O$12=J101,PRODUCT(K101:M104)," ")</f>
        <v>53.28</v>
      </c>
      <c r="P101" s="139" t="str">
        <f>IF(P$12=J101,PRODUCT(K101:M104)," ")</f>
        <v xml:space="preserve"> </v>
      </c>
      <c r="Q101" s="139" t="str">
        <f>IF(Q$12=J101,PRODUCT(K101:M104)," ")</f>
        <v xml:space="preserve"> </v>
      </c>
      <c r="R101" s="139" t="str">
        <f>IF(R$12=J101,PRODUCT(K101:M104)," ")</f>
        <v xml:space="preserve"> </v>
      </c>
      <c r="S101" s="139" t="str">
        <f>IF(S$12=J101,PRODUCT(K101:M104)," ")</f>
        <v xml:space="preserve"> </v>
      </c>
      <c r="T101" s="142">
        <f>IF(J101=N$12,N101*N$9,IF(J101=O$12,O101*O$9,IF(J101=P$12,P101*P$9,IF(J101=Q$12,Q101*Q$9,IF(J101=R$12,R101*R$9,IF(J101=S$12,S101*S$9,0))))))</f>
        <v>29.836800000000004</v>
      </c>
      <c r="U101" s="36"/>
      <c r="V101" s="36"/>
      <c r="W101" s="30"/>
      <c r="X101" s="30"/>
      <c r="Y101" s="30"/>
      <c r="Z101" s="30"/>
      <c r="AA101" s="30"/>
      <c r="AB101" s="30"/>
      <c r="AC101" s="30"/>
      <c r="AD101" s="31"/>
      <c r="AE101" s="31"/>
      <c r="AF101" s="31"/>
      <c r="AG101" s="31"/>
      <c r="AH101" s="31"/>
      <c r="AI101" s="31"/>
      <c r="AJ101" s="31"/>
      <c r="AK101" s="31"/>
      <c r="AL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</row>
    <row r="102" spans="1:79" s="29" customFormat="1" x14ac:dyDescent="0.2">
      <c r="A102" s="37"/>
      <c r="B102" s="38"/>
      <c r="C102" s="39"/>
      <c r="J102" s="134"/>
      <c r="K102" s="137"/>
      <c r="L102" s="137"/>
      <c r="M102" s="140"/>
      <c r="N102" s="140"/>
      <c r="O102" s="140"/>
      <c r="P102" s="140"/>
      <c r="Q102" s="140"/>
      <c r="R102" s="140"/>
      <c r="S102" s="140"/>
      <c r="T102" s="143"/>
      <c r="U102" s="35"/>
      <c r="V102" s="35"/>
      <c r="W102" s="30"/>
      <c r="X102" s="30"/>
      <c r="Y102" s="30"/>
      <c r="Z102" s="30"/>
      <c r="AA102" s="30"/>
      <c r="AB102" s="30"/>
      <c r="AC102" s="30"/>
      <c r="AD102" s="31"/>
      <c r="AE102" s="31"/>
      <c r="AF102" s="31"/>
      <c r="AG102" s="31"/>
      <c r="AH102" s="31"/>
      <c r="AI102" s="31"/>
      <c r="AJ102" s="31"/>
      <c r="AK102" s="31"/>
      <c r="AL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</row>
    <row r="103" spans="1:79" s="29" customFormat="1" ht="13.5" thickBot="1" x14ac:dyDescent="0.25">
      <c r="A103" s="37"/>
      <c r="B103" s="38"/>
      <c r="C103" s="39"/>
      <c r="D103" s="39"/>
      <c r="E103" s="40"/>
      <c r="F103" s="40">
        <v>5.92</v>
      </c>
      <c r="G103" s="40"/>
      <c r="H103" s="62"/>
      <c r="I103" s="41"/>
      <c r="J103" s="134"/>
      <c r="K103" s="137"/>
      <c r="L103" s="137"/>
      <c r="M103" s="140"/>
      <c r="N103" s="140"/>
      <c r="O103" s="140"/>
      <c r="P103" s="140"/>
      <c r="Q103" s="140"/>
      <c r="R103" s="140"/>
      <c r="S103" s="140"/>
      <c r="T103" s="143"/>
      <c r="U103" s="35"/>
      <c r="V103" s="35"/>
      <c r="W103" s="30"/>
      <c r="X103" s="30"/>
      <c r="Y103" s="30"/>
      <c r="Z103" s="30"/>
      <c r="AA103" s="30"/>
      <c r="AB103" s="30"/>
      <c r="AC103" s="30"/>
      <c r="AD103" s="31"/>
      <c r="AE103" s="31"/>
      <c r="AF103" s="31"/>
      <c r="AG103" s="31"/>
      <c r="AH103" s="31"/>
      <c r="AI103" s="31"/>
      <c r="AJ103" s="31"/>
      <c r="AK103" s="31"/>
      <c r="AL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</row>
    <row r="104" spans="1:79" s="29" customFormat="1" ht="13.5" thickTop="1" x14ac:dyDescent="0.2">
      <c r="A104" s="37"/>
      <c r="B104" s="38" t="s">
        <v>65</v>
      </c>
      <c r="C104" s="42"/>
      <c r="D104" s="42"/>
      <c r="E104" s="43"/>
      <c r="F104" s="43"/>
      <c r="G104" s="43"/>
      <c r="H104" s="42"/>
      <c r="I104" s="44"/>
      <c r="J104" s="135"/>
      <c r="K104" s="138"/>
      <c r="L104" s="138"/>
      <c r="M104" s="141"/>
      <c r="N104" s="141"/>
      <c r="O104" s="141"/>
      <c r="P104" s="141"/>
      <c r="Q104" s="141"/>
      <c r="R104" s="141"/>
      <c r="S104" s="141"/>
      <c r="T104" s="144"/>
      <c r="U104" s="35"/>
      <c r="V104" s="45"/>
      <c r="W104" s="30"/>
      <c r="X104" s="30"/>
      <c r="Y104" s="30"/>
      <c r="Z104" s="30"/>
      <c r="AA104" s="30"/>
      <c r="AB104" s="30"/>
      <c r="AC104" s="30"/>
      <c r="AD104" s="31"/>
      <c r="AE104" s="31"/>
      <c r="AF104" s="31"/>
      <c r="AG104" s="31"/>
      <c r="AH104" s="31"/>
      <c r="AI104" s="31"/>
      <c r="AJ104" s="31"/>
      <c r="AK104" s="31"/>
      <c r="AL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</row>
    <row r="105" spans="1:79" x14ac:dyDescent="0.2">
      <c r="A105" s="145" t="s">
        <v>22</v>
      </c>
      <c r="B105" s="145"/>
      <c r="C105" s="145"/>
      <c r="D105" s="145"/>
      <c r="E105" s="145"/>
      <c r="F105" s="145"/>
      <c r="G105" s="145"/>
      <c r="H105" s="145"/>
      <c r="I105" s="145"/>
      <c r="J105" s="145"/>
      <c r="K105" s="145"/>
      <c r="L105" s="145"/>
      <c r="M105" s="145"/>
      <c r="N105" s="85">
        <f t="shared" ref="N105:S105" si="0">N8</f>
        <v>0.25</v>
      </c>
      <c r="O105" s="85">
        <f t="shared" si="0"/>
        <v>0.375</v>
      </c>
      <c r="P105" s="85">
        <f t="shared" si="0"/>
        <v>0.5</v>
      </c>
      <c r="Q105" s="85">
        <f t="shared" si="0"/>
        <v>0.625</v>
      </c>
      <c r="R105" s="85">
        <f t="shared" si="0"/>
        <v>0.75</v>
      </c>
      <c r="S105" s="85">
        <f t="shared" si="0"/>
        <v>1</v>
      </c>
      <c r="T105" s="85"/>
      <c r="U105" s="86"/>
    </row>
    <row r="106" spans="1:79" x14ac:dyDescent="0.2">
      <c r="A106" s="145" t="s">
        <v>23</v>
      </c>
      <c r="B106" s="145"/>
      <c r="C106" s="145"/>
      <c r="D106" s="145"/>
      <c r="E106" s="145"/>
      <c r="F106" s="145"/>
      <c r="G106" s="145"/>
      <c r="H106" s="145"/>
      <c r="I106" s="145"/>
      <c r="J106" s="145"/>
      <c r="K106" s="145"/>
      <c r="L106" s="145"/>
      <c r="M106" s="145"/>
      <c r="N106" s="87">
        <f>SUM(N15:N23)*N9</f>
        <v>0</v>
      </c>
      <c r="O106" s="87">
        <f>SUM(O15:O104)*O9</f>
        <v>1653.2656000000002</v>
      </c>
      <c r="P106" s="87">
        <f>SUM(P15:P23)*P9</f>
        <v>0</v>
      </c>
      <c r="Q106" s="87">
        <f>SUM(Q15:Q23)*Q9</f>
        <v>0</v>
      </c>
      <c r="R106" s="87">
        <f>SUM(R15:R23)*R9</f>
        <v>0</v>
      </c>
      <c r="S106" s="87">
        <f>SUM(S15:S23)*S9</f>
        <v>0</v>
      </c>
      <c r="T106" s="87"/>
      <c r="U106" s="86"/>
    </row>
    <row r="107" spans="1:79" x14ac:dyDescent="0.2">
      <c r="A107" s="146" t="s">
        <v>24</v>
      </c>
      <c r="B107" s="147"/>
      <c r="C107" s="147"/>
      <c r="D107" s="147"/>
      <c r="E107" s="147"/>
      <c r="F107" s="147"/>
      <c r="G107" s="147"/>
      <c r="H107" s="147"/>
      <c r="I107" s="147"/>
      <c r="J107" s="147"/>
      <c r="K107" s="147"/>
      <c r="L107" s="147"/>
      <c r="M107" s="148"/>
      <c r="N107" s="88"/>
      <c r="O107" s="88"/>
      <c r="P107" s="149">
        <f>SUM(N106:S106)</f>
        <v>1653.2656000000002</v>
      </c>
      <c r="Q107" s="149"/>
      <c r="R107" s="149"/>
      <c r="S107" s="149"/>
      <c r="T107" s="149"/>
      <c r="U107" s="149"/>
    </row>
  </sheetData>
  <mergeCells count="242">
    <mergeCell ref="A107:M107"/>
    <mergeCell ref="P107:U107"/>
    <mergeCell ref="A105:M105"/>
    <mergeCell ref="A106:M106"/>
    <mergeCell ref="J56:J59"/>
    <mergeCell ref="K56:K59"/>
    <mergeCell ref="L56:L59"/>
    <mergeCell ref="M56:M59"/>
    <mergeCell ref="N56:N59"/>
    <mergeCell ref="O56:O59"/>
    <mergeCell ref="P56:P59"/>
    <mergeCell ref="Q56:Q59"/>
    <mergeCell ref="R56:R59"/>
    <mergeCell ref="S56:S59"/>
    <mergeCell ref="T56:T59"/>
    <mergeCell ref="S24:S28"/>
    <mergeCell ref="J38:J41"/>
    <mergeCell ref="K38:K41"/>
    <mergeCell ref="L38:L41"/>
    <mergeCell ref="M38:M41"/>
    <mergeCell ref="N38:N41"/>
    <mergeCell ref="O38:O41"/>
    <mergeCell ref="P38:P41"/>
    <mergeCell ref="Q38:Q41"/>
    <mergeCell ref="R38:R41"/>
    <mergeCell ref="S38:S41"/>
    <mergeCell ref="J24:J28"/>
    <mergeCell ref="K24:K28"/>
    <mergeCell ref="L24:L28"/>
    <mergeCell ref="M24:M28"/>
    <mergeCell ref="N24:N28"/>
    <mergeCell ref="O24:O28"/>
    <mergeCell ref="P24:P28"/>
    <mergeCell ref="Q24:Q28"/>
    <mergeCell ref="R24:R28"/>
    <mergeCell ref="R20:R23"/>
    <mergeCell ref="S20:S23"/>
    <mergeCell ref="T20:T23"/>
    <mergeCell ref="P15:P19"/>
    <mergeCell ref="Q15:Q19"/>
    <mergeCell ref="R15:R19"/>
    <mergeCell ref="S15:S19"/>
    <mergeCell ref="T15:T19"/>
    <mergeCell ref="O15:O19"/>
    <mergeCell ref="N20:N23"/>
    <mergeCell ref="J15:J19"/>
    <mergeCell ref="K15:K19"/>
    <mergeCell ref="L15:L19"/>
    <mergeCell ref="M15:M19"/>
    <mergeCell ref="N15:N19"/>
    <mergeCell ref="O20:O23"/>
    <mergeCell ref="P20:P23"/>
    <mergeCell ref="Q20:Q23"/>
    <mergeCell ref="S87:S91"/>
    <mergeCell ref="T87:T91"/>
    <mergeCell ref="A1:U2"/>
    <mergeCell ref="B3:U3"/>
    <mergeCell ref="B4:F4"/>
    <mergeCell ref="B5:F5"/>
    <mergeCell ref="C7:D7"/>
    <mergeCell ref="M7:S7"/>
    <mergeCell ref="L11:L12"/>
    <mergeCell ref="M11:M12"/>
    <mergeCell ref="N11:S11"/>
    <mergeCell ref="T11:T12"/>
    <mergeCell ref="U11:U12"/>
    <mergeCell ref="C14:I14"/>
    <mergeCell ref="A8:K9"/>
    <mergeCell ref="A11:A12"/>
    <mergeCell ref="B11:B12"/>
    <mergeCell ref="C11:I12"/>
    <mergeCell ref="J11:J12"/>
    <mergeCell ref="K11:K12"/>
    <mergeCell ref="J20:J23"/>
    <mergeCell ref="K20:K23"/>
    <mergeCell ref="L20:L23"/>
    <mergeCell ref="M20:M23"/>
    <mergeCell ref="J87:J91"/>
    <mergeCell ref="K87:K91"/>
    <mergeCell ref="L87:L91"/>
    <mergeCell ref="M87:M91"/>
    <mergeCell ref="N87:N91"/>
    <mergeCell ref="O87:O91"/>
    <mergeCell ref="P87:P91"/>
    <mergeCell ref="Q87:Q91"/>
    <mergeCell ref="R87:R91"/>
    <mergeCell ref="S96:S100"/>
    <mergeCell ref="S92:S95"/>
    <mergeCell ref="T92:T95"/>
    <mergeCell ref="J92:J95"/>
    <mergeCell ref="K92:K95"/>
    <mergeCell ref="L92:L95"/>
    <mergeCell ref="M92:M95"/>
    <mergeCell ref="N92:N95"/>
    <mergeCell ref="O92:O95"/>
    <mergeCell ref="P92:P95"/>
    <mergeCell ref="Q92:Q95"/>
    <mergeCell ref="R92:R95"/>
    <mergeCell ref="T96:T100"/>
    <mergeCell ref="J96:J100"/>
    <mergeCell ref="K96:K100"/>
    <mergeCell ref="L96:L100"/>
    <mergeCell ref="M96:M100"/>
    <mergeCell ref="N96:N100"/>
    <mergeCell ref="O96:O100"/>
    <mergeCell ref="P96:P100"/>
    <mergeCell ref="Q96:Q100"/>
    <mergeCell ref="R96:R100"/>
    <mergeCell ref="T47:T50"/>
    <mergeCell ref="T24:T28"/>
    <mergeCell ref="J29:J32"/>
    <mergeCell ref="K29:K32"/>
    <mergeCell ref="L29:L32"/>
    <mergeCell ref="M29:M32"/>
    <mergeCell ref="N29:N32"/>
    <mergeCell ref="O29:O32"/>
    <mergeCell ref="P29:P32"/>
    <mergeCell ref="Q29:Q32"/>
    <mergeCell ref="R29:R32"/>
    <mergeCell ref="S29:S32"/>
    <mergeCell ref="T29:T32"/>
    <mergeCell ref="J33:J37"/>
    <mergeCell ref="K33:K37"/>
    <mergeCell ref="L33:L37"/>
    <mergeCell ref="M33:M37"/>
    <mergeCell ref="N33:N37"/>
    <mergeCell ref="O33:O37"/>
    <mergeCell ref="P33:P37"/>
    <mergeCell ref="Q33:Q37"/>
    <mergeCell ref="R33:R37"/>
    <mergeCell ref="S33:S37"/>
    <mergeCell ref="T33:T37"/>
    <mergeCell ref="S65:S68"/>
    <mergeCell ref="T65:T68"/>
    <mergeCell ref="T38:T41"/>
    <mergeCell ref="J42:J46"/>
    <mergeCell ref="K42:K46"/>
    <mergeCell ref="L42:L46"/>
    <mergeCell ref="M42:M46"/>
    <mergeCell ref="N42:N46"/>
    <mergeCell ref="O42:O46"/>
    <mergeCell ref="P42:P46"/>
    <mergeCell ref="Q42:Q46"/>
    <mergeCell ref="R42:R46"/>
    <mergeCell ref="S42:S46"/>
    <mergeCell ref="T42:T46"/>
    <mergeCell ref="J47:J50"/>
    <mergeCell ref="K47:K50"/>
    <mergeCell ref="L47:L50"/>
    <mergeCell ref="M47:M50"/>
    <mergeCell ref="N47:N50"/>
    <mergeCell ref="O47:O50"/>
    <mergeCell ref="P47:P50"/>
    <mergeCell ref="Q47:Q50"/>
    <mergeCell ref="R47:R50"/>
    <mergeCell ref="S47:S50"/>
    <mergeCell ref="J65:J68"/>
    <mergeCell ref="K65:K68"/>
    <mergeCell ref="L65:L68"/>
    <mergeCell ref="M65:M68"/>
    <mergeCell ref="N65:N68"/>
    <mergeCell ref="O65:O68"/>
    <mergeCell ref="P65:P68"/>
    <mergeCell ref="Q65:Q68"/>
    <mergeCell ref="R65:R68"/>
    <mergeCell ref="S51:S55"/>
    <mergeCell ref="T51:T55"/>
    <mergeCell ref="J60:J64"/>
    <mergeCell ref="K60:K64"/>
    <mergeCell ref="L60:L64"/>
    <mergeCell ref="M60:M64"/>
    <mergeCell ref="N60:N64"/>
    <mergeCell ref="O60:O64"/>
    <mergeCell ref="P60:P64"/>
    <mergeCell ref="Q60:Q64"/>
    <mergeCell ref="R60:R64"/>
    <mergeCell ref="S60:S64"/>
    <mergeCell ref="T60:T64"/>
    <mergeCell ref="J51:J55"/>
    <mergeCell ref="K51:K55"/>
    <mergeCell ref="L51:L55"/>
    <mergeCell ref="M51:M55"/>
    <mergeCell ref="N51:N55"/>
    <mergeCell ref="O51:O55"/>
    <mergeCell ref="P51:P55"/>
    <mergeCell ref="Q51:Q55"/>
    <mergeCell ref="R51:R55"/>
    <mergeCell ref="S69:S73"/>
    <mergeCell ref="T69:T73"/>
    <mergeCell ref="J74:J77"/>
    <mergeCell ref="K74:K77"/>
    <mergeCell ref="L74:L77"/>
    <mergeCell ref="M74:M77"/>
    <mergeCell ref="N74:N77"/>
    <mergeCell ref="O74:O77"/>
    <mergeCell ref="P74:P77"/>
    <mergeCell ref="Q74:Q77"/>
    <mergeCell ref="R74:R77"/>
    <mergeCell ref="S74:S77"/>
    <mergeCell ref="T74:T77"/>
    <mergeCell ref="J69:J73"/>
    <mergeCell ref="K69:K73"/>
    <mergeCell ref="L69:L73"/>
    <mergeCell ref="M69:M73"/>
    <mergeCell ref="N69:N73"/>
    <mergeCell ref="O69:O73"/>
    <mergeCell ref="P69:P73"/>
    <mergeCell ref="Q69:Q73"/>
    <mergeCell ref="R69:R73"/>
    <mergeCell ref="S101:S104"/>
    <mergeCell ref="T101:T104"/>
    <mergeCell ref="J78:J82"/>
    <mergeCell ref="K78:K82"/>
    <mergeCell ref="L78:L82"/>
    <mergeCell ref="M78:M82"/>
    <mergeCell ref="N78:N82"/>
    <mergeCell ref="O78:O82"/>
    <mergeCell ref="P78:P82"/>
    <mergeCell ref="Q78:Q82"/>
    <mergeCell ref="R78:R82"/>
    <mergeCell ref="S78:S82"/>
    <mergeCell ref="T78:T82"/>
    <mergeCell ref="J83:J86"/>
    <mergeCell ref="K83:K86"/>
    <mergeCell ref="L83:L86"/>
    <mergeCell ref="M83:M86"/>
    <mergeCell ref="N83:N86"/>
    <mergeCell ref="O83:O86"/>
    <mergeCell ref="P83:P86"/>
    <mergeCell ref="Q83:Q86"/>
    <mergeCell ref="R83:R86"/>
    <mergeCell ref="S83:S86"/>
    <mergeCell ref="T83:T86"/>
    <mergeCell ref="J101:J104"/>
    <mergeCell ref="K101:K104"/>
    <mergeCell ref="L101:L104"/>
    <mergeCell ref="M101:M104"/>
    <mergeCell ref="N101:N104"/>
    <mergeCell ref="O101:O104"/>
    <mergeCell ref="P101:P104"/>
    <mergeCell ref="Q101:Q104"/>
    <mergeCell ref="R101:R104"/>
  </mergeCells>
  <conditionalFormatting sqref="A15:A19">
    <cfRule type="expression" dxfId="39" priority="232" stopIfTrue="1">
      <formula>#REF!="ERROR"</formula>
    </cfRule>
  </conditionalFormatting>
  <conditionalFormatting sqref="A20:A23 A29:A32 A38:A41 A47:A50 A56:A59 A65:A68 A74:A77 A83:A86 A92:A95 A101:A104">
    <cfRule type="expression" dxfId="38" priority="229" stopIfTrue="1">
      <formula>#REF!="ERROR"</formula>
    </cfRule>
  </conditionalFormatting>
  <conditionalFormatting sqref="A13">
    <cfRule type="expression" dxfId="37" priority="210" stopIfTrue="1">
      <formula>#REF!="ERROR"</formula>
    </cfRule>
  </conditionalFormatting>
  <conditionalFormatting sqref="A24:A28">
    <cfRule type="expression" dxfId="36" priority="9" stopIfTrue="1">
      <formula>#REF!="ERROR"</formula>
    </cfRule>
  </conditionalFormatting>
  <conditionalFormatting sqref="A33:A37">
    <cfRule type="expression" dxfId="35" priority="8" stopIfTrue="1">
      <formula>#REF!="ERROR"</formula>
    </cfRule>
  </conditionalFormatting>
  <conditionalFormatting sqref="A42:A46">
    <cfRule type="expression" dxfId="34" priority="7" stopIfTrue="1">
      <formula>#REF!="ERROR"</formula>
    </cfRule>
  </conditionalFormatting>
  <conditionalFormatting sqref="A51:A55">
    <cfRule type="expression" dxfId="33" priority="6" stopIfTrue="1">
      <formula>#REF!="ERROR"</formula>
    </cfRule>
  </conditionalFormatting>
  <conditionalFormatting sqref="A60:A64">
    <cfRule type="expression" dxfId="32" priority="5" stopIfTrue="1">
      <formula>#REF!="ERROR"</formula>
    </cfRule>
  </conditionalFormatting>
  <conditionalFormatting sqref="A69:A73">
    <cfRule type="expression" dxfId="31" priority="4" stopIfTrue="1">
      <formula>#REF!="ERROR"</formula>
    </cfRule>
  </conditionalFormatting>
  <conditionalFormatting sqref="A78:A82">
    <cfRule type="expression" dxfId="30" priority="3" stopIfTrue="1">
      <formula>#REF!="ERROR"</formula>
    </cfRule>
  </conditionalFormatting>
  <conditionalFormatting sqref="A87:A91">
    <cfRule type="expression" dxfId="29" priority="2" stopIfTrue="1">
      <formula>#REF!="ERROR"</formula>
    </cfRule>
  </conditionalFormatting>
  <conditionalFormatting sqref="A96:A100">
    <cfRule type="expression" dxfId="28" priority="1" stopIfTrue="1">
      <formula>#REF!="ERROR"</formula>
    </cfRule>
  </conditionalFormatting>
  <dataValidations disablePrompts="1" count="2">
    <dataValidation type="list" allowBlank="1" sqref="J15:J104" xr:uid="{D0F4D80D-E510-4B14-9F12-4DC76E7705CE}">
      <formula1>$N$12:$S$12</formula1>
    </dataValidation>
    <dataValidation type="list" allowBlank="1" sqref="J13:J14" xr:uid="{4303FA6D-7962-4346-A5D8-DBD512547AF1}">
      <formula1>$O$12:$T$12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CA209"/>
  <sheetViews>
    <sheetView topLeftCell="A11" zoomScale="70" zoomScaleNormal="70" workbookViewId="0">
      <selection activeCell="A14" sqref="A14"/>
    </sheetView>
  </sheetViews>
  <sheetFormatPr baseColWidth="10" defaultColWidth="11.42578125" defaultRowHeight="12.75" x14ac:dyDescent="0.2"/>
  <cols>
    <col min="1" max="1" width="15.140625" style="46" customWidth="1"/>
    <col min="2" max="2" width="56.42578125" style="52" customWidth="1"/>
    <col min="3" max="3" width="6.140625" style="46" customWidth="1"/>
    <col min="4" max="8" width="9.28515625" style="46" customWidth="1"/>
    <col min="9" max="9" width="6.42578125" style="46" customWidth="1"/>
    <col min="10" max="10" width="7.7109375" style="46" customWidth="1"/>
    <col min="11" max="14" width="9.28515625" style="46" customWidth="1"/>
    <col min="15" max="15" width="12.28515625" style="46" customWidth="1"/>
    <col min="16" max="16" width="12" style="46" customWidth="1"/>
    <col min="17" max="17" width="9.28515625" style="46" customWidth="1"/>
    <col min="18" max="18" width="10.5703125" style="46" customWidth="1"/>
    <col min="19" max="19" width="12" style="46" customWidth="1"/>
    <col min="20" max="20" width="12.7109375" style="53" customWidth="1"/>
    <col min="21" max="21" width="11.5703125" style="54" customWidth="1"/>
    <col min="22" max="29" width="11.42578125" style="2" hidden="1" customWidth="1"/>
    <col min="30" max="38" width="11.42578125" style="3"/>
    <col min="39" max="16384" width="11.42578125" style="2"/>
  </cols>
  <sheetData>
    <row r="1" spans="1:79" ht="15" customHeight="1" x14ac:dyDescent="0.2">
      <c r="A1" s="150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2"/>
    </row>
    <row r="2" spans="1:79" ht="16.5" customHeight="1" x14ac:dyDescent="0.2">
      <c r="A2" s="150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2"/>
    </row>
    <row r="3" spans="1:79" ht="12.75" customHeight="1" x14ac:dyDescent="0.2">
      <c r="A3" s="4" t="s">
        <v>1</v>
      </c>
      <c r="B3" s="153" t="str">
        <f>ESCALERAS!B3</f>
        <v>ELABORACION DEL EXPEDIENTE TECNICO, EQUIPAMIENTO Y CONTINGENCIA DEL PROYECTO "RECONSTRUCCION DEL HOSPITAL SAUL GARRIDO ROSILLO II-1, DISTRITO DE TUMBES, PROVINCIA DE TUMBES, DEPARTAMENTO DE TUMBES"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</row>
    <row r="4" spans="1:79" x14ac:dyDescent="0.2">
      <c r="A4" s="4" t="s">
        <v>2</v>
      </c>
      <c r="B4" s="154" t="s">
        <v>29</v>
      </c>
      <c r="C4" s="154"/>
      <c r="D4" s="154"/>
      <c r="E4" s="154"/>
      <c r="F4" s="154"/>
      <c r="G4" s="91"/>
      <c r="H4" s="91"/>
      <c r="I4" s="91"/>
      <c r="J4" s="68"/>
      <c r="K4" s="69"/>
      <c r="L4" s="69"/>
      <c r="M4" s="91"/>
      <c r="P4" s="70"/>
      <c r="Q4" s="70"/>
      <c r="U4" s="5"/>
      <c r="W4" s="9"/>
      <c r="X4" s="9"/>
      <c r="Y4" s="9"/>
      <c r="Z4" s="9"/>
      <c r="AA4" s="9"/>
      <c r="AB4" s="9"/>
      <c r="AC4" s="9"/>
    </row>
    <row r="5" spans="1:79" x14ac:dyDescent="0.2">
      <c r="A5" s="4"/>
      <c r="B5" s="155"/>
      <c r="C5" s="155"/>
      <c r="D5" s="155"/>
      <c r="E5" s="155"/>
      <c r="F5" s="155"/>
      <c r="G5" s="61"/>
      <c r="H5" s="61"/>
      <c r="I5" s="61"/>
      <c r="J5" s="6"/>
      <c r="K5" s="7"/>
      <c r="L5" s="7"/>
      <c r="M5" s="10"/>
      <c r="N5" s="11"/>
      <c r="O5" s="11"/>
      <c r="P5" s="8"/>
      <c r="Q5" s="8"/>
      <c r="R5" s="11"/>
      <c r="S5" s="11"/>
      <c r="T5" s="12"/>
      <c r="U5" s="5"/>
      <c r="W5" s="13">
        <v>1</v>
      </c>
      <c r="X5" s="13">
        <v>2</v>
      </c>
      <c r="Y5" s="13">
        <v>3</v>
      </c>
      <c r="Z5" s="13">
        <v>4</v>
      </c>
      <c r="AA5" s="13">
        <v>5</v>
      </c>
      <c r="AB5" s="13">
        <v>6</v>
      </c>
      <c r="AC5" s="13">
        <v>7</v>
      </c>
    </row>
    <row r="6" spans="1:79" x14ac:dyDescent="0.2">
      <c r="A6" s="4"/>
      <c r="B6" s="61"/>
      <c r="C6" s="61"/>
      <c r="D6" s="61"/>
      <c r="E6" s="61"/>
      <c r="F6" s="61"/>
      <c r="G6" s="61"/>
      <c r="H6" s="61"/>
      <c r="I6" s="61"/>
      <c r="J6" s="6"/>
      <c r="K6" s="7"/>
      <c r="L6" s="7"/>
      <c r="M6" s="10"/>
      <c r="N6" s="11"/>
      <c r="O6" s="11"/>
      <c r="P6" s="8"/>
      <c r="Q6" s="8"/>
      <c r="R6" s="11"/>
      <c r="S6" s="11"/>
      <c r="T6" s="12"/>
      <c r="U6" s="5"/>
      <c r="W6" s="13"/>
      <c r="X6" s="13"/>
      <c r="Y6" s="13"/>
      <c r="Z6" s="13"/>
      <c r="AA6" s="13"/>
      <c r="AB6" s="13"/>
      <c r="AC6" s="13"/>
    </row>
    <row r="7" spans="1:79" x14ac:dyDescent="0.2">
      <c r="A7" s="14"/>
      <c r="B7" s="15"/>
      <c r="C7" s="156"/>
      <c r="D7" s="156"/>
      <c r="E7" s="11"/>
      <c r="F7" s="11"/>
      <c r="G7" s="11"/>
      <c r="H7" s="11"/>
      <c r="I7" s="11"/>
      <c r="J7" s="11"/>
      <c r="K7" s="11"/>
      <c r="L7" s="11"/>
      <c r="M7" s="157" t="s">
        <v>3</v>
      </c>
      <c r="N7" s="158"/>
      <c r="O7" s="158"/>
      <c r="P7" s="158"/>
      <c r="Q7" s="158"/>
      <c r="R7" s="158"/>
      <c r="S7" s="159"/>
      <c r="T7" s="12"/>
      <c r="U7" s="16"/>
      <c r="W7" s="13" t="s">
        <v>4</v>
      </c>
      <c r="X7" s="13" t="s">
        <v>5</v>
      </c>
      <c r="Y7" s="13" t="s">
        <v>6</v>
      </c>
      <c r="Z7" s="13" t="s">
        <v>7</v>
      </c>
      <c r="AA7" s="13" t="s">
        <v>8</v>
      </c>
      <c r="AB7" s="13" t="s">
        <v>9</v>
      </c>
      <c r="AC7" s="13" t="s">
        <v>10</v>
      </c>
    </row>
    <row r="8" spans="1:79" x14ac:dyDescent="0.2">
      <c r="A8" s="167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1"/>
      <c r="M8" s="17" t="s">
        <v>11</v>
      </c>
      <c r="N8" s="18">
        <v>0.25</v>
      </c>
      <c r="O8" s="18">
        <v>0.375</v>
      </c>
      <c r="P8" s="18">
        <v>0.5</v>
      </c>
      <c r="Q8" s="18">
        <v>0.625</v>
      </c>
      <c r="R8" s="18">
        <v>0.75</v>
      </c>
      <c r="S8" s="19">
        <v>1</v>
      </c>
      <c r="T8" s="12"/>
      <c r="U8" s="16"/>
      <c r="W8" s="13">
        <f>WEEKDAY(C7)</f>
        <v>7</v>
      </c>
      <c r="X8" s="9"/>
      <c r="Y8" s="9"/>
      <c r="Z8" s="9"/>
      <c r="AA8" s="9"/>
      <c r="AB8" s="9"/>
      <c r="AC8" s="9"/>
    </row>
    <row r="9" spans="1:79" x14ac:dyDescent="0.2">
      <c r="A9" s="167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1"/>
      <c r="M9" s="20" t="s">
        <v>12</v>
      </c>
      <c r="N9" s="21">
        <v>0.222</v>
      </c>
      <c r="O9" s="21">
        <v>0.56000000000000005</v>
      </c>
      <c r="P9" s="21">
        <v>0.99399999999999999</v>
      </c>
      <c r="Q9" s="21">
        <v>1.552</v>
      </c>
      <c r="R9" s="21">
        <v>2.2349999999999999</v>
      </c>
      <c r="S9" s="22">
        <v>3.9729999999999999</v>
      </c>
      <c r="T9" s="12"/>
      <c r="U9" s="16"/>
      <c r="W9" s="9"/>
      <c r="X9" s="9"/>
      <c r="Y9" s="9"/>
      <c r="Z9" s="9"/>
      <c r="AA9" s="9"/>
      <c r="AB9" s="9"/>
      <c r="AC9" s="9"/>
    </row>
    <row r="10" spans="1:79" x14ac:dyDescent="0.2">
      <c r="A10" s="23"/>
      <c r="B10" s="24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6"/>
      <c r="W10" s="9"/>
      <c r="X10" s="9"/>
      <c r="Y10" s="9"/>
      <c r="Z10" s="9"/>
      <c r="AA10" s="9"/>
      <c r="AB10" s="9"/>
      <c r="AC10" s="9"/>
    </row>
    <row r="11" spans="1:79" x14ac:dyDescent="0.2">
      <c r="A11" s="162" t="s">
        <v>20</v>
      </c>
      <c r="B11" s="160" t="s">
        <v>21</v>
      </c>
      <c r="C11" s="162" t="s">
        <v>13</v>
      </c>
      <c r="D11" s="162"/>
      <c r="E11" s="162"/>
      <c r="F11" s="162"/>
      <c r="G11" s="162"/>
      <c r="H11" s="162"/>
      <c r="I11" s="162"/>
      <c r="J11" s="162" t="s">
        <v>11</v>
      </c>
      <c r="K11" s="160" t="s">
        <v>14</v>
      </c>
      <c r="L11" s="160" t="s">
        <v>15</v>
      </c>
      <c r="M11" s="160" t="s">
        <v>16</v>
      </c>
      <c r="N11" s="162" t="s">
        <v>17</v>
      </c>
      <c r="O11" s="162"/>
      <c r="P11" s="162"/>
      <c r="Q11" s="162"/>
      <c r="R11" s="162"/>
      <c r="S11" s="162"/>
      <c r="T11" s="163" t="s">
        <v>18</v>
      </c>
      <c r="U11" s="160" t="s">
        <v>19</v>
      </c>
      <c r="W11" s="9"/>
      <c r="X11" s="9"/>
      <c r="Y11" s="9"/>
      <c r="Z11" s="9"/>
      <c r="AA11" s="9"/>
      <c r="AB11" s="9"/>
      <c r="AC11" s="9"/>
    </row>
    <row r="12" spans="1:79" x14ac:dyDescent="0.2">
      <c r="A12" s="161"/>
      <c r="B12" s="169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25">
        <v>0.25</v>
      </c>
      <c r="O12" s="25">
        <v>0.375</v>
      </c>
      <c r="P12" s="25">
        <v>0.5</v>
      </c>
      <c r="Q12" s="25">
        <v>0.625</v>
      </c>
      <c r="R12" s="25">
        <v>0.75</v>
      </c>
      <c r="S12" s="25">
        <v>1</v>
      </c>
      <c r="T12" s="164"/>
      <c r="U12" s="161"/>
      <c r="W12" s="9"/>
      <c r="X12" s="9"/>
      <c r="Y12" s="9"/>
      <c r="Z12" s="9"/>
      <c r="AA12" s="9"/>
      <c r="AB12" s="9"/>
      <c r="AC12" s="9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</row>
    <row r="13" spans="1:79" s="29" customFormat="1" x14ac:dyDescent="0.2">
      <c r="A13" s="119" t="s">
        <v>75</v>
      </c>
      <c r="B13" s="120" t="s">
        <v>35</v>
      </c>
      <c r="C13" s="1"/>
      <c r="D13" s="26"/>
      <c r="E13" s="26"/>
      <c r="F13" s="26"/>
      <c r="G13" s="26"/>
      <c r="H13" s="26"/>
      <c r="I13" s="27"/>
      <c r="J13" s="59"/>
      <c r="K13" s="60"/>
      <c r="L13" s="60"/>
      <c r="M13" s="57"/>
      <c r="N13" s="57"/>
      <c r="O13" s="57"/>
      <c r="P13" s="57"/>
      <c r="Q13" s="57"/>
      <c r="R13" s="57"/>
      <c r="S13" s="57"/>
      <c r="T13" s="28"/>
      <c r="U13" s="55"/>
      <c r="W13" s="30"/>
      <c r="X13" s="30"/>
      <c r="Y13" s="30"/>
      <c r="Z13" s="30"/>
      <c r="AA13" s="30"/>
      <c r="AB13" s="30"/>
      <c r="AC13" s="30"/>
      <c r="AD13" s="31"/>
      <c r="AE13" s="31"/>
      <c r="AF13" s="31"/>
      <c r="AG13" s="31"/>
      <c r="AH13" s="31"/>
      <c r="AI13" s="31"/>
      <c r="AJ13" s="31"/>
      <c r="AK13" s="31"/>
      <c r="AL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</row>
    <row r="14" spans="1:79" s="29" customFormat="1" x14ac:dyDescent="0.2">
      <c r="A14" s="121" t="s">
        <v>74</v>
      </c>
      <c r="B14" s="123" t="s">
        <v>39</v>
      </c>
      <c r="C14" s="165"/>
      <c r="D14" s="165"/>
      <c r="E14" s="165"/>
      <c r="F14" s="165"/>
      <c r="G14" s="165"/>
      <c r="H14" s="165"/>
      <c r="I14" s="166"/>
      <c r="J14" s="59"/>
      <c r="K14" s="60"/>
      <c r="L14" s="60"/>
      <c r="M14" s="57"/>
      <c r="N14" s="57"/>
      <c r="O14" s="57"/>
      <c r="P14" s="57"/>
      <c r="Q14" s="57"/>
      <c r="R14" s="57"/>
      <c r="S14" s="57"/>
      <c r="T14" s="28"/>
      <c r="U14" s="58"/>
      <c r="W14" s="30"/>
      <c r="X14" s="30"/>
      <c r="Y14" s="30"/>
      <c r="Z14" s="30"/>
      <c r="AA14" s="30"/>
      <c r="AB14" s="30"/>
      <c r="AC14" s="30"/>
      <c r="AD14" s="31"/>
      <c r="AE14" s="31"/>
      <c r="AF14" s="31"/>
      <c r="AG14" s="31"/>
      <c r="AH14" s="31"/>
      <c r="AI14" s="31"/>
      <c r="AJ14" s="31"/>
      <c r="AK14" s="31"/>
      <c r="AL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</row>
    <row r="15" spans="1:79" s="29" customFormat="1" x14ac:dyDescent="0.2">
      <c r="A15" s="32"/>
      <c r="B15" s="131" t="s">
        <v>54</v>
      </c>
      <c r="C15" s="33"/>
      <c r="D15" s="33"/>
      <c r="E15" s="33"/>
      <c r="F15" s="33"/>
      <c r="G15" s="33"/>
      <c r="H15" s="33"/>
      <c r="I15" s="34"/>
      <c r="J15" s="133">
        <v>0.375</v>
      </c>
      <c r="K15" s="136">
        <v>1</v>
      </c>
      <c r="L15" s="136">
        <v>115</v>
      </c>
      <c r="M15" s="139">
        <f>SUM(C15:I18)</f>
        <v>0.87999999999999989</v>
      </c>
      <c r="N15" s="139" t="str">
        <f>IF(N$12=J15,PRODUCT(K15:M18)," ")</f>
        <v xml:space="preserve"> </v>
      </c>
      <c r="O15" s="139">
        <f>IF(O$12=J15,PRODUCT(K15:M18)," ")</f>
        <v>101.19999999999999</v>
      </c>
      <c r="P15" s="139" t="str">
        <f>IF(P$12=J15,PRODUCT(K15:M18)," ")</f>
        <v xml:space="preserve"> </v>
      </c>
      <c r="Q15" s="139" t="str">
        <f>IF(Q$12=J15,PRODUCT(K15:M18)," ")</f>
        <v xml:space="preserve"> </v>
      </c>
      <c r="R15" s="139" t="str">
        <f>IF(R$12=J15,PRODUCT(K15:M18)," ")</f>
        <v xml:space="preserve"> </v>
      </c>
      <c r="S15" s="139" t="str">
        <f>IF(S$12=J15,PRODUCT(K15:M18)," ")</f>
        <v xml:space="preserve"> </v>
      </c>
      <c r="T15" s="142">
        <f>IF(J15=N$12,N15*N$9,IF(J15=O$12,O15*O$9,IF(J15=P$12,P15*P$9,IF(J15=Q$12,Q15*Q$9,IF(J15=R$12,R15*R$9,IF(J15=S$12,S15*S$9,0))))))</f>
        <v>56.671999999999997</v>
      </c>
      <c r="U15" s="36"/>
      <c r="V15" s="36"/>
      <c r="W15" s="30"/>
      <c r="X15" s="30"/>
      <c r="Y15" s="30"/>
      <c r="Z15" s="30"/>
      <c r="AA15" s="30"/>
      <c r="AB15" s="30"/>
      <c r="AC15" s="30"/>
      <c r="AD15" s="31"/>
      <c r="AE15" s="31"/>
      <c r="AF15" s="31"/>
      <c r="AG15" s="31"/>
      <c r="AH15" s="31"/>
      <c r="AI15" s="31"/>
      <c r="AJ15" s="31"/>
      <c r="AK15" s="31"/>
      <c r="AL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</row>
    <row r="16" spans="1:79" s="29" customFormat="1" ht="13.5" thickBot="1" x14ac:dyDescent="0.25">
      <c r="A16" s="37"/>
      <c r="B16" s="38" t="s">
        <v>25</v>
      </c>
      <c r="C16" s="39"/>
      <c r="F16" s="29">
        <v>0.72</v>
      </c>
      <c r="J16" s="134"/>
      <c r="K16" s="137"/>
      <c r="L16" s="137"/>
      <c r="M16" s="140"/>
      <c r="N16" s="140"/>
      <c r="O16" s="140"/>
      <c r="P16" s="140"/>
      <c r="Q16" s="140"/>
      <c r="R16" s="140"/>
      <c r="S16" s="140"/>
      <c r="T16" s="143"/>
      <c r="U16" s="35"/>
      <c r="V16" s="35"/>
      <c r="W16" s="30"/>
      <c r="X16" s="30"/>
      <c r="Y16" s="30"/>
      <c r="Z16" s="30"/>
      <c r="AA16" s="30"/>
      <c r="AB16" s="30"/>
      <c r="AC16" s="30"/>
      <c r="AD16" s="31"/>
      <c r="AE16" s="31"/>
      <c r="AF16" s="31"/>
      <c r="AG16" s="31"/>
      <c r="AH16" s="31"/>
      <c r="AI16" s="31"/>
      <c r="AJ16" s="31"/>
      <c r="AK16" s="31"/>
      <c r="AL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</row>
    <row r="17" spans="1:79" s="29" customFormat="1" ht="14.25" thickTop="1" thickBot="1" x14ac:dyDescent="0.25">
      <c r="A17" s="37"/>
      <c r="B17" s="38"/>
      <c r="C17" s="39"/>
      <c r="D17" s="39"/>
      <c r="E17" s="80"/>
      <c r="F17" s="80"/>
      <c r="G17" s="118"/>
      <c r="H17" s="111">
        <v>0.08</v>
      </c>
      <c r="I17" s="41"/>
      <c r="J17" s="134"/>
      <c r="K17" s="137"/>
      <c r="L17" s="137"/>
      <c r="M17" s="140"/>
      <c r="N17" s="140"/>
      <c r="O17" s="140"/>
      <c r="P17" s="140"/>
      <c r="Q17" s="140"/>
      <c r="R17" s="140"/>
      <c r="S17" s="140"/>
      <c r="T17" s="143"/>
      <c r="U17" s="35"/>
      <c r="V17" s="35"/>
      <c r="W17" s="30"/>
      <c r="X17" s="30"/>
      <c r="Y17" s="30"/>
      <c r="Z17" s="30"/>
      <c r="AA17" s="30"/>
      <c r="AB17" s="30"/>
      <c r="AC17" s="30"/>
      <c r="AD17" s="31"/>
      <c r="AE17" s="31"/>
      <c r="AF17" s="31"/>
      <c r="AG17" s="31"/>
      <c r="AH17" s="31"/>
      <c r="AI17" s="31"/>
      <c r="AJ17" s="31"/>
      <c r="AK17" s="31"/>
      <c r="AL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</row>
    <row r="18" spans="1:79" s="29" customFormat="1" ht="13.5" thickTop="1" x14ac:dyDescent="0.2">
      <c r="A18" s="37"/>
      <c r="B18" s="38" t="s">
        <v>32</v>
      </c>
      <c r="C18" s="42"/>
      <c r="D18" s="42" t="s">
        <v>38</v>
      </c>
      <c r="E18" s="42"/>
      <c r="F18" s="42"/>
      <c r="G18" s="42">
        <v>0.08</v>
      </c>
      <c r="H18" s="42"/>
      <c r="I18" s="44"/>
      <c r="J18" s="135"/>
      <c r="K18" s="138"/>
      <c r="L18" s="138"/>
      <c r="M18" s="141"/>
      <c r="N18" s="141"/>
      <c r="O18" s="141"/>
      <c r="P18" s="141"/>
      <c r="Q18" s="141"/>
      <c r="R18" s="141"/>
      <c r="S18" s="141"/>
      <c r="T18" s="144"/>
      <c r="U18" s="35"/>
      <c r="V18" s="45"/>
      <c r="W18" s="30"/>
      <c r="X18" s="30"/>
      <c r="Y18" s="30"/>
      <c r="Z18" s="30"/>
      <c r="AA18" s="30"/>
      <c r="AB18" s="30"/>
      <c r="AC18" s="30"/>
      <c r="AD18" s="31"/>
      <c r="AE18" s="31"/>
      <c r="AF18" s="31"/>
      <c r="AG18" s="31"/>
      <c r="AH18" s="31"/>
      <c r="AI18" s="31"/>
      <c r="AJ18" s="31"/>
      <c r="AK18" s="31"/>
      <c r="AL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</row>
    <row r="19" spans="1:79" s="29" customFormat="1" x14ac:dyDescent="0.2">
      <c r="A19" s="32"/>
      <c r="B19" s="56" t="s">
        <v>26</v>
      </c>
      <c r="C19" s="33"/>
      <c r="D19" s="33"/>
      <c r="E19" s="33"/>
      <c r="F19" s="33"/>
      <c r="G19" s="33"/>
      <c r="H19" s="33"/>
      <c r="I19" s="34"/>
      <c r="J19" s="133">
        <v>0.375</v>
      </c>
      <c r="K19" s="136">
        <v>1</v>
      </c>
      <c r="L19" s="136">
        <v>2</v>
      </c>
      <c r="M19" s="139">
        <f>SUM(C19:I22)</f>
        <v>28.98</v>
      </c>
      <c r="N19" s="139" t="str">
        <f>IF(N$12=J19,PRODUCT(K19:M22)," ")</f>
        <v xml:space="preserve"> </v>
      </c>
      <c r="O19" s="139">
        <f>IF(O$12=J19,PRODUCT(K19:M22)," ")</f>
        <v>57.96</v>
      </c>
      <c r="P19" s="139" t="str">
        <f>IF(P$12=J19,PRODUCT(K19:M22)," ")</f>
        <v xml:space="preserve"> </v>
      </c>
      <c r="Q19" s="139" t="str">
        <f>IF(Q$12=J19,PRODUCT(K19:M22)," ")</f>
        <v xml:space="preserve"> </v>
      </c>
      <c r="R19" s="139" t="str">
        <f>IF(R$12=J19,PRODUCT(K19:M22)," ")</f>
        <v xml:space="preserve"> </v>
      </c>
      <c r="S19" s="139" t="str">
        <f>IF(S$12=J19,PRODUCT(K19:M22)," ")</f>
        <v xml:space="preserve"> </v>
      </c>
      <c r="T19" s="142">
        <f>IF(J19=N$12,N19*N$9,IF(J19=O$12,O19*O$9,IF(J19=P$12,P19*P$9,IF(J19=Q$12,Q19*Q$9,IF(J19=R$12,R19*R$9,IF(J19=S$12,S19*S$9,0))))))</f>
        <v>32.457600000000006</v>
      </c>
      <c r="U19" s="36"/>
      <c r="V19" s="36"/>
      <c r="W19" s="30"/>
      <c r="X19" s="30"/>
      <c r="Y19" s="30"/>
      <c r="Z19" s="30"/>
      <c r="AA19" s="30"/>
      <c r="AB19" s="30"/>
      <c r="AC19" s="30"/>
      <c r="AD19" s="31"/>
      <c r="AE19" s="31"/>
      <c r="AF19" s="31"/>
      <c r="AG19" s="31"/>
      <c r="AH19" s="31"/>
      <c r="AI19" s="31"/>
      <c r="AJ19" s="31"/>
      <c r="AK19" s="31"/>
      <c r="AL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</row>
    <row r="20" spans="1:79" s="29" customFormat="1" x14ac:dyDescent="0.2">
      <c r="A20" s="37"/>
      <c r="B20" s="38"/>
      <c r="C20" s="39"/>
      <c r="J20" s="134"/>
      <c r="K20" s="137"/>
      <c r="L20" s="137"/>
      <c r="M20" s="140"/>
      <c r="N20" s="140"/>
      <c r="O20" s="140"/>
      <c r="P20" s="140"/>
      <c r="Q20" s="140"/>
      <c r="R20" s="140"/>
      <c r="S20" s="140"/>
      <c r="T20" s="143"/>
      <c r="U20" s="35"/>
      <c r="V20" s="35"/>
      <c r="W20" s="30"/>
      <c r="X20" s="30"/>
      <c r="Y20" s="30"/>
      <c r="Z20" s="30"/>
      <c r="AA20" s="30"/>
      <c r="AB20" s="30"/>
      <c r="AC20" s="30"/>
      <c r="AD20" s="31"/>
      <c r="AE20" s="31"/>
      <c r="AF20" s="31"/>
      <c r="AG20" s="31"/>
      <c r="AH20" s="31"/>
      <c r="AI20" s="31"/>
      <c r="AJ20" s="31"/>
      <c r="AK20" s="31"/>
      <c r="AL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</row>
    <row r="21" spans="1:79" s="29" customFormat="1" ht="13.5" thickBot="1" x14ac:dyDescent="0.25">
      <c r="A21" s="37"/>
      <c r="B21" s="38"/>
      <c r="C21" s="39"/>
      <c r="D21" s="39">
        <v>0.12</v>
      </c>
      <c r="E21" s="89"/>
      <c r="F21" s="40">
        <v>28.74</v>
      </c>
      <c r="G21" s="90"/>
      <c r="H21" s="62">
        <v>0.12</v>
      </c>
      <c r="I21" s="41"/>
      <c r="J21" s="134"/>
      <c r="K21" s="137"/>
      <c r="L21" s="137"/>
      <c r="M21" s="140"/>
      <c r="N21" s="140"/>
      <c r="O21" s="140"/>
      <c r="P21" s="140"/>
      <c r="Q21" s="140"/>
      <c r="R21" s="140"/>
      <c r="S21" s="140"/>
      <c r="T21" s="143"/>
      <c r="U21" s="35"/>
      <c r="V21" s="35"/>
      <c r="W21" s="30"/>
      <c r="X21" s="30"/>
      <c r="Y21" s="30"/>
      <c r="Z21" s="30"/>
      <c r="AA21" s="30"/>
      <c r="AB21" s="30"/>
      <c r="AC21" s="30"/>
      <c r="AD21" s="31"/>
      <c r="AE21" s="31"/>
      <c r="AF21" s="31"/>
      <c r="AG21" s="31"/>
      <c r="AH21" s="31"/>
      <c r="AI21" s="31"/>
      <c r="AJ21" s="31"/>
      <c r="AK21" s="31"/>
      <c r="AL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</row>
    <row r="22" spans="1:79" s="29" customFormat="1" ht="13.5" thickTop="1" x14ac:dyDescent="0.2">
      <c r="A22" s="37"/>
      <c r="B22" s="38" t="s">
        <v>32</v>
      </c>
      <c r="C22" s="42"/>
      <c r="D22" s="42"/>
      <c r="E22" s="43"/>
      <c r="F22" s="43"/>
      <c r="G22" s="43"/>
      <c r="H22" s="42"/>
      <c r="I22" s="44"/>
      <c r="J22" s="135"/>
      <c r="K22" s="138"/>
      <c r="L22" s="138"/>
      <c r="M22" s="141"/>
      <c r="N22" s="141"/>
      <c r="O22" s="141"/>
      <c r="P22" s="141"/>
      <c r="Q22" s="141"/>
      <c r="R22" s="141"/>
      <c r="S22" s="141"/>
      <c r="T22" s="144"/>
      <c r="U22" s="35"/>
      <c r="V22" s="45"/>
      <c r="W22" s="30"/>
      <c r="X22" s="30"/>
      <c r="Y22" s="30"/>
      <c r="Z22" s="30"/>
      <c r="AA22" s="30"/>
      <c r="AB22" s="30"/>
      <c r="AC22" s="30"/>
      <c r="AD22" s="31"/>
      <c r="AE22" s="31"/>
      <c r="AF22" s="31"/>
      <c r="AG22" s="31"/>
      <c r="AH22" s="31"/>
      <c r="AI22" s="31"/>
      <c r="AJ22" s="31"/>
      <c r="AK22" s="31"/>
      <c r="AL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</row>
    <row r="23" spans="1:79" s="29" customFormat="1" x14ac:dyDescent="0.2">
      <c r="A23" s="32"/>
      <c r="B23" s="131"/>
      <c r="C23" s="33"/>
      <c r="D23" s="33"/>
      <c r="E23" s="33"/>
      <c r="F23" s="33"/>
      <c r="G23" s="33"/>
      <c r="H23" s="33"/>
      <c r="I23" s="34"/>
      <c r="J23" s="133">
        <v>0.375</v>
      </c>
      <c r="K23" s="136">
        <v>1</v>
      </c>
      <c r="L23" s="136">
        <v>119</v>
      </c>
      <c r="M23" s="139">
        <f>SUM(C23:I26)</f>
        <v>0.87999999999999989</v>
      </c>
      <c r="N23" s="139" t="str">
        <f>IF(N$12=J23,PRODUCT(K23:M26)," ")</f>
        <v xml:space="preserve"> </v>
      </c>
      <c r="O23" s="139">
        <f>IF(O$12=J23,PRODUCT(K23:M26)," ")</f>
        <v>104.71999999999998</v>
      </c>
      <c r="P23" s="139" t="str">
        <f>IF(P$12=J23,PRODUCT(K23:M26)," ")</f>
        <v xml:space="preserve"> </v>
      </c>
      <c r="Q23" s="139" t="str">
        <f>IF(Q$12=J23,PRODUCT(K23:M26)," ")</f>
        <v xml:space="preserve"> </v>
      </c>
      <c r="R23" s="139" t="str">
        <f>IF(R$12=J23,PRODUCT(K23:M26)," ")</f>
        <v xml:space="preserve"> </v>
      </c>
      <c r="S23" s="139" t="str">
        <f>IF(S$12=J23,PRODUCT(K23:M26)," ")</f>
        <v xml:space="preserve"> </v>
      </c>
      <c r="T23" s="142">
        <f>IF(J23=N$12,N23*N$9,IF(J23=O$12,O23*O$9,IF(J23=P$12,P23*P$9,IF(J23=Q$12,Q23*Q$9,IF(J23=R$12,R23*R$9,IF(J23=S$12,S23*S$9,0))))))</f>
        <v>58.6432</v>
      </c>
      <c r="U23" s="36"/>
      <c r="V23" s="36"/>
      <c r="W23" s="30"/>
      <c r="X23" s="30"/>
      <c r="Y23" s="30"/>
      <c r="Z23" s="30"/>
      <c r="AA23" s="30"/>
      <c r="AB23" s="30"/>
      <c r="AC23" s="30"/>
      <c r="AD23" s="31"/>
      <c r="AE23" s="31"/>
      <c r="AF23" s="31"/>
      <c r="AG23" s="31"/>
      <c r="AH23" s="31"/>
      <c r="AI23" s="31"/>
      <c r="AJ23" s="31"/>
      <c r="AK23" s="31"/>
      <c r="AL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</row>
    <row r="24" spans="1:79" s="29" customFormat="1" ht="13.5" thickBot="1" x14ac:dyDescent="0.25">
      <c r="A24" s="37"/>
      <c r="B24" s="38" t="s">
        <v>25</v>
      </c>
      <c r="C24" s="39"/>
      <c r="F24" s="29">
        <v>0.72</v>
      </c>
      <c r="J24" s="134"/>
      <c r="K24" s="137"/>
      <c r="L24" s="137"/>
      <c r="M24" s="140"/>
      <c r="N24" s="140"/>
      <c r="O24" s="140"/>
      <c r="P24" s="140"/>
      <c r="Q24" s="140"/>
      <c r="R24" s="140"/>
      <c r="S24" s="140"/>
      <c r="T24" s="143"/>
      <c r="U24" s="35"/>
      <c r="V24" s="35"/>
      <c r="W24" s="30"/>
      <c r="X24" s="30"/>
      <c r="Y24" s="30"/>
      <c r="Z24" s="30"/>
      <c r="AA24" s="30"/>
      <c r="AB24" s="30"/>
      <c r="AC24" s="30"/>
      <c r="AD24" s="31"/>
      <c r="AE24" s="31"/>
      <c r="AF24" s="31"/>
      <c r="AG24" s="31"/>
      <c r="AH24" s="31"/>
      <c r="AI24" s="31"/>
      <c r="AJ24" s="31"/>
      <c r="AK24" s="31"/>
      <c r="AL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</row>
    <row r="25" spans="1:79" s="29" customFormat="1" ht="14.25" thickTop="1" thickBot="1" x14ac:dyDescent="0.25">
      <c r="A25" s="37"/>
      <c r="B25" s="38"/>
      <c r="C25" s="39"/>
      <c r="D25" s="39"/>
      <c r="E25" s="80"/>
      <c r="F25" s="80"/>
      <c r="G25" s="118"/>
      <c r="H25" s="111">
        <v>0.08</v>
      </c>
      <c r="I25" s="41"/>
      <c r="J25" s="134"/>
      <c r="K25" s="137"/>
      <c r="L25" s="137"/>
      <c r="M25" s="140"/>
      <c r="N25" s="140"/>
      <c r="O25" s="140"/>
      <c r="P25" s="140"/>
      <c r="Q25" s="140"/>
      <c r="R25" s="140"/>
      <c r="S25" s="140"/>
      <c r="T25" s="143"/>
      <c r="U25" s="35"/>
      <c r="V25" s="35"/>
      <c r="W25" s="30"/>
      <c r="X25" s="30"/>
      <c r="Y25" s="30"/>
      <c r="Z25" s="30"/>
      <c r="AA25" s="30"/>
      <c r="AB25" s="30"/>
      <c r="AC25" s="30"/>
      <c r="AD25" s="31"/>
      <c r="AE25" s="31"/>
      <c r="AF25" s="31"/>
      <c r="AG25" s="31"/>
      <c r="AH25" s="31"/>
      <c r="AI25" s="31"/>
      <c r="AJ25" s="31"/>
      <c r="AK25" s="31"/>
      <c r="AL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</row>
    <row r="26" spans="1:79" s="29" customFormat="1" ht="13.5" thickTop="1" x14ac:dyDescent="0.2">
      <c r="A26" s="37"/>
      <c r="B26" s="38" t="s">
        <v>32</v>
      </c>
      <c r="C26" s="42"/>
      <c r="D26" s="42" t="s">
        <v>38</v>
      </c>
      <c r="E26" s="42"/>
      <c r="F26" s="42"/>
      <c r="G26" s="42">
        <v>0.08</v>
      </c>
      <c r="H26" s="42"/>
      <c r="I26" s="44"/>
      <c r="J26" s="135"/>
      <c r="K26" s="138"/>
      <c r="L26" s="138"/>
      <c r="M26" s="141"/>
      <c r="N26" s="141"/>
      <c r="O26" s="141"/>
      <c r="P26" s="141"/>
      <c r="Q26" s="141"/>
      <c r="R26" s="141"/>
      <c r="S26" s="141"/>
      <c r="T26" s="144"/>
      <c r="U26" s="35"/>
      <c r="V26" s="45"/>
      <c r="W26" s="30"/>
      <c r="X26" s="30"/>
      <c r="Y26" s="30"/>
      <c r="Z26" s="30"/>
      <c r="AA26" s="30"/>
      <c r="AB26" s="30"/>
      <c r="AC26" s="30"/>
      <c r="AD26" s="31"/>
      <c r="AE26" s="31"/>
      <c r="AF26" s="31"/>
      <c r="AG26" s="31"/>
      <c r="AH26" s="31"/>
      <c r="AI26" s="31"/>
      <c r="AJ26" s="31"/>
      <c r="AK26" s="31"/>
      <c r="AL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</row>
    <row r="27" spans="1:79" s="29" customFormat="1" x14ac:dyDescent="0.2">
      <c r="A27" s="32"/>
      <c r="B27" s="56" t="s">
        <v>26</v>
      </c>
      <c r="C27" s="33"/>
      <c r="D27" s="33"/>
      <c r="E27" s="33"/>
      <c r="F27" s="33"/>
      <c r="G27" s="33"/>
      <c r="H27" s="33"/>
      <c r="I27" s="34"/>
      <c r="J27" s="133">
        <v>0.375</v>
      </c>
      <c r="K27" s="136">
        <v>1</v>
      </c>
      <c r="L27" s="136">
        <v>2</v>
      </c>
      <c r="M27" s="139">
        <f>SUM(C27:I30)</f>
        <v>29.950000000000003</v>
      </c>
      <c r="N27" s="139" t="str">
        <f>IF(N$12=J27,PRODUCT(K27:M30)," ")</f>
        <v xml:space="preserve"> </v>
      </c>
      <c r="O27" s="139">
        <f>IF(O$12=J27,PRODUCT(K27:M30)," ")</f>
        <v>59.900000000000006</v>
      </c>
      <c r="P27" s="139" t="str">
        <f>IF(P$12=J27,PRODUCT(K27:M30)," ")</f>
        <v xml:space="preserve"> </v>
      </c>
      <c r="Q27" s="139" t="str">
        <f>IF(Q$12=J27,PRODUCT(K27:M30)," ")</f>
        <v xml:space="preserve"> </v>
      </c>
      <c r="R27" s="139" t="str">
        <f>IF(R$12=J27,PRODUCT(K27:M30)," ")</f>
        <v xml:space="preserve"> </v>
      </c>
      <c r="S27" s="139" t="str">
        <f>IF(S$12=J27,PRODUCT(K27:M30)," ")</f>
        <v xml:space="preserve"> </v>
      </c>
      <c r="T27" s="142">
        <f>IF(J27=N$12,N27*N$9,IF(J27=O$12,O27*O$9,IF(J27=P$12,P27*P$9,IF(J27=Q$12,Q27*Q$9,IF(J27=R$12,R27*R$9,IF(J27=S$12,S27*S$9,0))))))</f>
        <v>33.544000000000004</v>
      </c>
      <c r="U27" s="36"/>
      <c r="V27" s="36"/>
      <c r="W27" s="30"/>
      <c r="X27" s="30"/>
      <c r="Y27" s="30"/>
      <c r="Z27" s="30"/>
      <c r="AA27" s="30"/>
      <c r="AB27" s="30"/>
      <c r="AC27" s="30"/>
      <c r="AD27" s="31"/>
      <c r="AE27" s="31"/>
      <c r="AF27" s="31"/>
      <c r="AG27" s="31"/>
      <c r="AH27" s="31"/>
      <c r="AI27" s="31"/>
      <c r="AJ27" s="31"/>
      <c r="AK27" s="31"/>
      <c r="AL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</row>
    <row r="28" spans="1:79" s="29" customFormat="1" x14ac:dyDescent="0.2">
      <c r="A28" s="37"/>
      <c r="B28" s="38"/>
      <c r="C28" s="39"/>
      <c r="J28" s="134"/>
      <c r="K28" s="137"/>
      <c r="L28" s="137"/>
      <c r="M28" s="140"/>
      <c r="N28" s="140"/>
      <c r="O28" s="140"/>
      <c r="P28" s="140"/>
      <c r="Q28" s="140"/>
      <c r="R28" s="140"/>
      <c r="S28" s="140"/>
      <c r="T28" s="143"/>
      <c r="U28" s="35"/>
      <c r="V28" s="35"/>
      <c r="W28" s="30"/>
      <c r="X28" s="30"/>
      <c r="Y28" s="30"/>
      <c r="Z28" s="30"/>
      <c r="AA28" s="30"/>
      <c r="AB28" s="30"/>
      <c r="AC28" s="30"/>
      <c r="AD28" s="31"/>
      <c r="AE28" s="31"/>
      <c r="AF28" s="31"/>
      <c r="AG28" s="31"/>
      <c r="AH28" s="31"/>
      <c r="AI28" s="31"/>
      <c r="AJ28" s="31"/>
      <c r="AK28" s="31"/>
      <c r="AL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</row>
    <row r="29" spans="1:79" s="29" customFormat="1" ht="13.5" thickBot="1" x14ac:dyDescent="0.25">
      <c r="A29" s="37"/>
      <c r="B29" s="38"/>
      <c r="C29" s="39"/>
      <c r="D29" s="39">
        <v>0.12</v>
      </c>
      <c r="E29" s="89"/>
      <c r="F29" s="40">
        <v>29.71</v>
      </c>
      <c r="G29" s="90"/>
      <c r="H29" s="62">
        <v>0.12</v>
      </c>
      <c r="I29" s="41"/>
      <c r="J29" s="134"/>
      <c r="K29" s="137"/>
      <c r="L29" s="137"/>
      <c r="M29" s="140"/>
      <c r="N29" s="140"/>
      <c r="O29" s="140"/>
      <c r="P29" s="140"/>
      <c r="Q29" s="140"/>
      <c r="R29" s="140"/>
      <c r="S29" s="140"/>
      <c r="T29" s="143"/>
      <c r="U29" s="35"/>
      <c r="V29" s="35"/>
      <c r="W29" s="30"/>
      <c r="X29" s="30"/>
      <c r="Y29" s="30"/>
      <c r="Z29" s="30"/>
      <c r="AA29" s="30"/>
      <c r="AB29" s="30"/>
      <c r="AC29" s="30"/>
      <c r="AD29" s="31"/>
      <c r="AE29" s="31"/>
      <c r="AF29" s="31"/>
      <c r="AG29" s="31"/>
      <c r="AH29" s="31"/>
      <c r="AI29" s="31"/>
      <c r="AJ29" s="31"/>
      <c r="AK29" s="31"/>
      <c r="AL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</row>
    <row r="30" spans="1:79" s="29" customFormat="1" ht="13.5" thickTop="1" x14ac:dyDescent="0.2">
      <c r="A30" s="37"/>
      <c r="B30" s="38" t="s">
        <v>32</v>
      </c>
      <c r="C30" s="42"/>
      <c r="D30" s="42"/>
      <c r="E30" s="43"/>
      <c r="F30" s="43"/>
      <c r="G30" s="43"/>
      <c r="H30" s="42"/>
      <c r="I30" s="44"/>
      <c r="J30" s="135"/>
      <c r="K30" s="138"/>
      <c r="L30" s="138"/>
      <c r="M30" s="141"/>
      <c r="N30" s="141"/>
      <c r="O30" s="141"/>
      <c r="P30" s="141"/>
      <c r="Q30" s="141"/>
      <c r="R30" s="141"/>
      <c r="S30" s="141"/>
      <c r="T30" s="144"/>
      <c r="U30" s="35"/>
      <c r="V30" s="45"/>
      <c r="W30" s="30"/>
      <c r="X30" s="30"/>
      <c r="Y30" s="30"/>
      <c r="Z30" s="30"/>
      <c r="AA30" s="30"/>
      <c r="AB30" s="30"/>
      <c r="AC30" s="30"/>
      <c r="AD30" s="31"/>
      <c r="AE30" s="31"/>
      <c r="AF30" s="31"/>
      <c r="AG30" s="31"/>
      <c r="AH30" s="31"/>
      <c r="AI30" s="31"/>
      <c r="AJ30" s="31"/>
      <c r="AK30" s="31"/>
      <c r="AL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</row>
    <row r="31" spans="1:79" s="29" customFormat="1" x14ac:dyDescent="0.2">
      <c r="A31" s="32"/>
      <c r="B31" s="131"/>
      <c r="C31" s="33"/>
      <c r="D31" s="33"/>
      <c r="E31" s="33"/>
      <c r="F31" s="33"/>
      <c r="G31" s="33"/>
      <c r="H31" s="33"/>
      <c r="I31" s="34"/>
      <c r="J31" s="133">
        <v>0.375</v>
      </c>
      <c r="K31" s="136">
        <v>1</v>
      </c>
      <c r="L31" s="136">
        <v>378</v>
      </c>
      <c r="M31" s="139">
        <f>SUM(C31:I34)</f>
        <v>0.87999999999999989</v>
      </c>
      <c r="N31" s="139" t="str">
        <f>IF(N$12=J31,PRODUCT(K31:M34)," ")</f>
        <v xml:space="preserve"> </v>
      </c>
      <c r="O31" s="139">
        <f>IF(O$12=J31,PRODUCT(K31:M34)," ")</f>
        <v>332.64</v>
      </c>
      <c r="P31" s="139" t="str">
        <f>IF(P$12=J31,PRODUCT(K31:M34)," ")</f>
        <v xml:space="preserve"> </v>
      </c>
      <c r="Q31" s="139" t="str">
        <f>IF(Q$12=J31,PRODUCT(K31:M34)," ")</f>
        <v xml:space="preserve"> </v>
      </c>
      <c r="R31" s="139" t="str">
        <f>IF(R$12=J31,PRODUCT(K31:M34)," ")</f>
        <v xml:space="preserve"> </v>
      </c>
      <c r="S31" s="139" t="str">
        <f>IF(S$12=J31,PRODUCT(K31:M34)," ")</f>
        <v xml:space="preserve"> </v>
      </c>
      <c r="T31" s="142">
        <f>IF(J31=N$12,N31*N$9,IF(J31=O$12,O31*O$9,IF(J31=P$12,P31*P$9,IF(J31=Q$12,Q31*Q$9,IF(J31=R$12,R31*R$9,IF(J31=S$12,S31*S$9,0))))))</f>
        <v>186.2784</v>
      </c>
      <c r="U31" s="36"/>
      <c r="V31" s="36"/>
      <c r="W31" s="30"/>
      <c r="X31" s="30"/>
      <c r="Y31" s="30"/>
      <c r="Z31" s="30"/>
      <c r="AA31" s="30"/>
      <c r="AB31" s="30"/>
      <c r="AC31" s="30"/>
      <c r="AD31" s="31"/>
      <c r="AE31" s="31"/>
      <c r="AF31" s="31"/>
      <c r="AG31" s="31"/>
      <c r="AH31" s="31"/>
      <c r="AI31" s="31"/>
      <c r="AJ31" s="31"/>
      <c r="AK31" s="31"/>
      <c r="AL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</row>
    <row r="32" spans="1:79" s="29" customFormat="1" ht="13.5" thickBot="1" x14ac:dyDescent="0.25">
      <c r="A32" s="37"/>
      <c r="B32" s="38" t="s">
        <v>25</v>
      </c>
      <c r="C32" s="39"/>
      <c r="F32" s="29">
        <v>0.72</v>
      </c>
      <c r="J32" s="134"/>
      <c r="K32" s="137"/>
      <c r="L32" s="137"/>
      <c r="M32" s="140"/>
      <c r="N32" s="140"/>
      <c r="O32" s="140"/>
      <c r="P32" s="140"/>
      <c r="Q32" s="140"/>
      <c r="R32" s="140"/>
      <c r="S32" s="140"/>
      <c r="T32" s="143"/>
      <c r="U32" s="35"/>
      <c r="V32" s="35"/>
      <c r="W32" s="30"/>
      <c r="X32" s="30"/>
      <c r="Y32" s="30"/>
      <c r="Z32" s="30"/>
      <c r="AA32" s="30"/>
      <c r="AB32" s="30"/>
      <c r="AC32" s="30"/>
      <c r="AD32" s="31"/>
      <c r="AE32" s="31"/>
      <c r="AF32" s="31"/>
      <c r="AG32" s="31"/>
      <c r="AH32" s="31"/>
      <c r="AI32" s="31"/>
      <c r="AJ32" s="31"/>
      <c r="AK32" s="31"/>
      <c r="AL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</row>
    <row r="33" spans="1:79" s="29" customFormat="1" ht="14.25" thickTop="1" thickBot="1" x14ac:dyDescent="0.25">
      <c r="A33" s="37"/>
      <c r="B33" s="38"/>
      <c r="C33" s="39"/>
      <c r="D33" s="39"/>
      <c r="E33" s="80"/>
      <c r="F33" s="80"/>
      <c r="G33" s="118"/>
      <c r="H33" s="111">
        <v>0.08</v>
      </c>
      <c r="I33" s="41"/>
      <c r="J33" s="134"/>
      <c r="K33" s="137"/>
      <c r="L33" s="137"/>
      <c r="M33" s="140"/>
      <c r="N33" s="140"/>
      <c r="O33" s="140"/>
      <c r="P33" s="140"/>
      <c r="Q33" s="140"/>
      <c r="R33" s="140"/>
      <c r="S33" s="140"/>
      <c r="T33" s="143"/>
      <c r="U33" s="35"/>
      <c r="V33" s="35"/>
      <c r="W33" s="30"/>
      <c r="X33" s="30"/>
      <c r="Y33" s="30"/>
      <c r="Z33" s="30"/>
      <c r="AA33" s="30"/>
      <c r="AB33" s="30"/>
      <c r="AC33" s="30"/>
      <c r="AD33" s="31"/>
      <c r="AE33" s="31"/>
      <c r="AF33" s="31"/>
      <c r="AG33" s="31"/>
      <c r="AH33" s="31"/>
      <c r="AI33" s="31"/>
      <c r="AJ33" s="31"/>
      <c r="AK33" s="31"/>
      <c r="AL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</row>
    <row r="34" spans="1:79" s="29" customFormat="1" ht="13.5" thickTop="1" x14ac:dyDescent="0.2">
      <c r="A34" s="37"/>
      <c r="B34" s="38" t="s">
        <v>32</v>
      </c>
      <c r="C34" s="42"/>
      <c r="D34" s="42" t="s">
        <v>38</v>
      </c>
      <c r="E34" s="42"/>
      <c r="F34" s="42"/>
      <c r="G34" s="42">
        <v>0.08</v>
      </c>
      <c r="H34" s="42"/>
      <c r="I34" s="44"/>
      <c r="J34" s="135"/>
      <c r="K34" s="138"/>
      <c r="L34" s="138"/>
      <c r="M34" s="141"/>
      <c r="N34" s="141"/>
      <c r="O34" s="141"/>
      <c r="P34" s="141"/>
      <c r="Q34" s="141"/>
      <c r="R34" s="141"/>
      <c r="S34" s="141"/>
      <c r="T34" s="144"/>
      <c r="U34" s="35"/>
      <c r="V34" s="45"/>
      <c r="W34" s="30"/>
      <c r="X34" s="30"/>
      <c r="Y34" s="30"/>
      <c r="Z34" s="30"/>
      <c r="AA34" s="30"/>
      <c r="AB34" s="30"/>
      <c r="AC34" s="30"/>
      <c r="AD34" s="31"/>
      <c r="AE34" s="31"/>
      <c r="AF34" s="31"/>
      <c r="AG34" s="31"/>
      <c r="AH34" s="31"/>
      <c r="AI34" s="31"/>
      <c r="AJ34" s="31"/>
      <c r="AK34" s="31"/>
      <c r="AL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</row>
    <row r="35" spans="1:79" s="29" customFormat="1" x14ac:dyDescent="0.2">
      <c r="A35" s="32"/>
      <c r="B35" s="56" t="s">
        <v>26</v>
      </c>
      <c r="C35" s="33"/>
      <c r="D35" s="33"/>
      <c r="E35" s="33"/>
      <c r="F35" s="33"/>
      <c r="G35" s="33"/>
      <c r="H35" s="33"/>
      <c r="I35" s="34"/>
      <c r="J35" s="133">
        <v>0.375</v>
      </c>
      <c r="K35" s="136">
        <v>1</v>
      </c>
      <c r="L35" s="136">
        <v>2</v>
      </c>
      <c r="M35" s="139">
        <f>SUM(C35:I38)</f>
        <v>94.79</v>
      </c>
      <c r="N35" s="139" t="str">
        <f>IF(N$12=J35,PRODUCT(K35:M38)," ")</f>
        <v xml:space="preserve"> </v>
      </c>
      <c r="O35" s="139">
        <f>IF(O$12=J35,PRODUCT(K35:M38)," ")</f>
        <v>189.58</v>
      </c>
      <c r="P35" s="139" t="str">
        <f>IF(P$12=J35,PRODUCT(K35:M38)," ")</f>
        <v xml:space="preserve"> </v>
      </c>
      <c r="Q35" s="139" t="str">
        <f>IF(Q$12=J35,PRODUCT(K35:M38)," ")</f>
        <v xml:space="preserve"> </v>
      </c>
      <c r="R35" s="139" t="str">
        <f>IF(R$12=J35,PRODUCT(K35:M38)," ")</f>
        <v xml:space="preserve"> </v>
      </c>
      <c r="S35" s="139" t="str">
        <f>IF(S$12=J35,PRODUCT(K35:M38)," ")</f>
        <v xml:space="preserve"> </v>
      </c>
      <c r="T35" s="142">
        <f>IF(J35=N$12,N35*N$9,IF(J35=O$12,O35*O$9,IF(J35=P$12,P35*P$9,IF(J35=Q$12,Q35*Q$9,IF(J35=R$12,R35*R$9,IF(J35=S$12,S35*S$9,0))))))</f>
        <v>106.16480000000001</v>
      </c>
      <c r="U35" s="36"/>
      <c r="V35" s="36"/>
      <c r="W35" s="30"/>
      <c r="X35" s="30"/>
      <c r="Y35" s="30"/>
      <c r="Z35" s="30"/>
      <c r="AA35" s="30"/>
      <c r="AB35" s="30"/>
      <c r="AC35" s="30"/>
      <c r="AD35" s="31"/>
      <c r="AE35" s="31"/>
      <c r="AF35" s="31"/>
      <c r="AG35" s="31"/>
      <c r="AH35" s="31"/>
      <c r="AI35" s="31"/>
      <c r="AJ35" s="31"/>
      <c r="AK35" s="31"/>
      <c r="AL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</row>
    <row r="36" spans="1:79" s="29" customFormat="1" x14ac:dyDescent="0.2">
      <c r="A36" s="37"/>
      <c r="B36" s="38"/>
      <c r="C36" s="39"/>
      <c r="J36" s="134"/>
      <c r="K36" s="137"/>
      <c r="L36" s="137"/>
      <c r="M36" s="140"/>
      <c r="N36" s="140"/>
      <c r="O36" s="140"/>
      <c r="P36" s="140"/>
      <c r="Q36" s="140"/>
      <c r="R36" s="140"/>
      <c r="S36" s="140"/>
      <c r="T36" s="143"/>
      <c r="U36" s="35"/>
      <c r="V36" s="35"/>
      <c r="W36" s="30"/>
      <c r="X36" s="30"/>
      <c r="Y36" s="30"/>
      <c r="Z36" s="30"/>
      <c r="AA36" s="30"/>
      <c r="AB36" s="30"/>
      <c r="AC36" s="30"/>
      <c r="AD36" s="31"/>
      <c r="AE36" s="31"/>
      <c r="AF36" s="31"/>
      <c r="AG36" s="31"/>
      <c r="AH36" s="31"/>
      <c r="AI36" s="31"/>
      <c r="AJ36" s="31"/>
      <c r="AK36" s="31"/>
      <c r="AL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</row>
    <row r="37" spans="1:79" s="29" customFormat="1" ht="13.5" thickBot="1" x14ac:dyDescent="0.25">
      <c r="A37" s="37"/>
      <c r="B37" s="38"/>
      <c r="C37" s="39"/>
      <c r="D37" s="39">
        <v>0.12</v>
      </c>
      <c r="E37" s="89"/>
      <c r="F37" s="40">
        <v>94.55</v>
      </c>
      <c r="G37" s="90"/>
      <c r="H37" s="62">
        <v>0.12</v>
      </c>
      <c r="I37" s="41"/>
      <c r="J37" s="134"/>
      <c r="K37" s="137"/>
      <c r="L37" s="137"/>
      <c r="M37" s="140"/>
      <c r="N37" s="140"/>
      <c r="O37" s="140"/>
      <c r="P37" s="140"/>
      <c r="Q37" s="140"/>
      <c r="R37" s="140"/>
      <c r="S37" s="140"/>
      <c r="T37" s="143"/>
      <c r="U37" s="35"/>
      <c r="V37" s="35"/>
      <c r="W37" s="30"/>
      <c r="X37" s="30"/>
      <c r="Y37" s="30"/>
      <c r="Z37" s="30"/>
      <c r="AA37" s="30"/>
      <c r="AB37" s="30"/>
      <c r="AC37" s="30"/>
      <c r="AD37" s="31"/>
      <c r="AE37" s="31"/>
      <c r="AF37" s="31"/>
      <c r="AG37" s="31"/>
      <c r="AH37" s="31"/>
      <c r="AI37" s="31"/>
      <c r="AJ37" s="31"/>
      <c r="AK37" s="31"/>
      <c r="AL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</row>
    <row r="38" spans="1:79" s="29" customFormat="1" ht="13.5" thickTop="1" x14ac:dyDescent="0.2">
      <c r="A38" s="37"/>
      <c r="B38" s="38" t="s">
        <v>32</v>
      </c>
      <c r="C38" s="42"/>
      <c r="D38" s="42"/>
      <c r="E38" s="43"/>
      <c r="F38" s="43"/>
      <c r="G38" s="43"/>
      <c r="H38" s="42"/>
      <c r="I38" s="44"/>
      <c r="J38" s="135"/>
      <c r="K38" s="138"/>
      <c r="L38" s="138"/>
      <c r="M38" s="141"/>
      <c r="N38" s="141"/>
      <c r="O38" s="141"/>
      <c r="P38" s="141"/>
      <c r="Q38" s="141"/>
      <c r="R38" s="141"/>
      <c r="S38" s="141"/>
      <c r="T38" s="144"/>
      <c r="U38" s="35"/>
      <c r="V38" s="45"/>
      <c r="W38" s="30"/>
      <c r="X38" s="30"/>
      <c r="Y38" s="30"/>
      <c r="Z38" s="30"/>
      <c r="AA38" s="30"/>
      <c r="AB38" s="30"/>
      <c r="AC38" s="30"/>
      <c r="AD38" s="31"/>
      <c r="AE38" s="31"/>
      <c r="AF38" s="31"/>
      <c r="AG38" s="31"/>
      <c r="AH38" s="31"/>
      <c r="AI38" s="31"/>
      <c r="AJ38" s="31"/>
      <c r="AK38" s="31"/>
      <c r="AL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</row>
    <row r="39" spans="1:79" s="29" customFormat="1" x14ac:dyDescent="0.2">
      <c r="A39" s="32"/>
      <c r="B39" s="131"/>
      <c r="C39" s="33"/>
      <c r="D39" s="33"/>
      <c r="E39" s="33"/>
      <c r="F39" s="33"/>
      <c r="G39" s="33"/>
      <c r="H39" s="33"/>
      <c r="I39" s="34"/>
      <c r="J39" s="133">
        <v>0.375</v>
      </c>
      <c r="K39" s="136">
        <v>1</v>
      </c>
      <c r="L39" s="136">
        <v>456</v>
      </c>
      <c r="M39" s="139">
        <f>SUM(C39:I42)</f>
        <v>0.87999999999999989</v>
      </c>
      <c r="N39" s="139" t="str">
        <f>IF(N$12=J39,PRODUCT(K39:M42)," ")</f>
        <v xml:space="preserve"> </v>
      </c>
      <c r="O39" s="139">
        <f>IF(O$12=J39,PRODUCT(K39:M42)," ")</f>
        <v>401.28</v>
      </c>
      <c r="P39" s="139" t="str">
        <f>IF(P$12=J39,PRODUCT(K39:M42)," ")</f>
        <v xml:space="preserve"> </v>
      </c>
      <c r="Q39" s="139" t="str">
        <f>IF(Q$12=J39,PRODUCT(K39:M42)," ")</f>
        <v xml:space="preserve"> </v>
      </c>
      <c r="R39" s="139" t="str">
        <f>IF(R$12=J39,PRODUCT(K39:M42)," ")</f>
        <v xml:space="preserve"> </v>
      </c>
      <c r="S39" s="139" t="str">
        <f>IF(S$12=J39,PRODUCT(K39:M42)," ")</f>
        <v xml:space="preserve"> </v>
      </c>
      <c r="T39" s="142">
        <f>IF(J39=N$12,N39*N$9,IF(J39=O$12,O39*O$9,IF(J39=P$12,P39*P$9,IF(J39=Q$12,Q39*Q$9,IF(J39=R$12,R39*R$9,IF(J39=S$12,S39*S$9,0))))))</f>
        <v>224.71680000000001</v>
      </c>
      <c r="U39" s="36"/>
      <c r="V39" s="36"/>
      <c r="W39" s="30"/>
      <c r="X39" s="30"/>
      <c r="Y39" s="30"/>
      <c r="Z39" s="30"/>
      <c r="AA39" s="30"/>
      <c r="AB39" s="30"/>
      <c r="AC39" s="30"/>
      <c r="AD39" s="31"/>
      <c r="AE39" s="31"/>
      <c r="AF39" s="31"/>
      <c r="AG39" s="31"/>
      <c r="AH39" s="31"/>
      <c r="AI39" s="31"/>
      <c r="AJ39" s="31"/>
      <c r="AK39" s="31"/>
      <c r="AL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</row>
    <row r="40" spans="1:79" s="29" customFormat="1" ht="13.5" thickBot="1" x14ac:dyDescent="0.25">
      <c r="A40" s="37"/>
      <c r="B40" s="38" t="s">
        <v>25</v>
      </c>
      <c r="C40" s="39"/>
      <c r="F40" s="29">
        <v>0.72</v>
      </c>
      <c r="J40" s="134"/>
      <c r="K40" s="137"/>
      <c r="L40" s="137"/>
      <c r="M40" s="140"/>
      <c r="N40" s="140"/>
      <c r="O40" s="140"/>
      <c r="P40" s="140"/>
      <c r="Q40" s="140"/>
      <c r="R40" s="140"/>
      <c r="S40" s="140"/>
      <c r="T40" s="143"/>
      <c r="U40" s="35"/>
      <c r="V40" s="35"/>
      <c r="W40" s="30"/>
      <c r="X40" s="30"/>
      <c r="Y40" s="30"/>
      <c r="Z40" s="30"/>
      <c r="AA40" s="30"/>
      <c r="AB40" s="30"/>
      <c r="AC40" s="30"/>
      <c r="AD40" s="31"/>
      <c r="AE40" s="31"/>
      <c r="AF40" s="31"/>
      <c r="AG40" s="31"/>
      <c r="AH40" s="31"/>
      <c r="AI40" s="31"/>
      <c r="AJ40" s="31"/>
      <c r="AK40" s="31"/>
      <c r="AL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</row>
    <row r="41" spans="1:79" s="29" customFormat="1" ht="14.25" thickTop="1" thickBot="1" x14ac:dyDescent="0.25">
      <c r="A41" s="37"/>
      <c r="B41" s="38"/>
      <c r="C41" s="39"/>
      <c r="D41" s="39"/>
      <c r="E41" s="80"/>
      <c r="F41" s="80"/>
      <c r="G41" s="118"/>
      <c r="H41" s="111">
        <v>0.08</v>
      </c>
      <c r="I41" s="41"/>
      <c r="J41" s="134"/>
      <c r="K41" s="137"/>
      <c r="L41" s="137"/>
      <c r="M41" s="140"/>
      <c r="N41" s="140"/>
      <c r="O41" s="140"/>
      <c r="P41" s="140"/>
      <c r="Q41" s="140"/>
      <c r="R41" s="140"/>
      <c r="S41" s="140"/>
      <c r="T41" s="143"/>
      <c r="U41" s="35"/>
      <c r="V41" s="35"/>
      <c r="W41" s="30"/>
      <c r="X41" s="30"/>
      <c r="Y41" s="30"/>
      <c r="Z41" s="30"/>
      <c r="AA41" s="30"/>
      <c r="AB41" s="30"/>
      <c r="AC41" s="30"/>
      <c r="AD41" s="31"/>
      <c r="AE41" s="31"/>
      <c r="AF41" s="31"/>
      <c r="AG41" s="31"/>
      <c r="AH41" s="31"/>
      <c r="AI41" s="31"/>
      <c r="AJ41" s="31"/>
      <c r="AK41" s="31"/>
      <c r="AL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</row>
    <row r="42" spans="1:79" s="29" customFormat="1" ht="13.5" thickTop="1" x14ac:dyDescent="0.2">
      <c r="A42" s="37"/>
      <c r="B42" s="38" t="s">
        <v>32</v>
      </c>
      <c r="C42" s="42"/>
      <c r="D42" s="42" t="s">
        <v>38</v>
      </c>
      <c r="E42" s="42"/>
      <c r="F42" s="42"/>
      <c r="G42" s="42">
        <v>0.08</v>
      </c>
      <c r="H42" s="42"/>
      <c r="I42" s="44"/>
      <c r="J42" s="135"/>
      <c r="K42" s="138"/>
      <c r="L42" s="138"/>
      <c r="M42" s="141"/>
      <c r="N42" s="141"/>
      <c r="O42" s="141"/>
      <c r="P42" s="141"/>
      <c r="Q42" s="141"/>
      <c r="R42" s="141"/>
      <c r="S42" s="141"/>
      <c r="T42" s="144"/>
      <c r="U42" s="35"/>
      <c r="V42" s="45"/>
      <c r="W42" s="30"/>
      <c r="X42" s="30"/>
      <c r="Y42" s="30"/>
      <c r="Z42" s="30"/>
      <c r="AA42" s="30"/>
      <c r="AB42" s="30"/>
      <c r="AC42" s="30"/>
      <c r="AD42" s="31"/>
      <c r="AE42" s="31"/>
      <c r="AF42" s="31"/>
      <c r="AG42" s="31"/>
      <c r="AH42" s="31"/>
      <c r="AI42" s="31"/>
      <c r="AJ42" s="31"/>
      <c r="AK42" s="31"/>
      <c r="AL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</row>
    <row r="43" spans="1:79" s="29" customFormat="1" x14ac:dyDescent="0.2">
      <c r="A43" s="32"/>
      <c r="B43" s="56" t="s">
        <v>26</v>
      </c>
      <c r="C43" s="33"/>
      <c r="D43" s="33"/>
      <c r="E43" s="33"/>
      <c r="F43" s="33"/>
      <c r="G43" s="33"/>
      <c r="H43" s="33"/>
      <c r="I43" s="34"/>
      <c r="J43" s="133">
        <v>0.375</v>
      </c>
      <c r="K43" s="136">
        <v>1</v>
      </c>
      <c r="L43" s="136">
        <v>2</v>
      </c>
      <c r="M43" s="139">
        <f>SUM(C43:I46)</f>
        <v>114.14000000000001</v>
      </c>
      <c r="N43" s="139" t="str">
        <f>IF(N$12=J43,PRODUCT(K43:M46)," ")</f>
        <v xml:space="preserve"> </v>
      </c>
      <c r="O43" s="139">
        <f>IF(O$12=J43,PRODUCT(K43:M46)," ")</f>
        <v>228.28000000000003</v>
      </c>
      <c r="P43" s="139" t="str">
        <f>IF(P$12=J43,PRODUCT(K43:M46)," ")</f>
        <v xml:space="preserve"> </v>
      </c>
      <c r="Q43" s="139" t="str">
        <f>IF(Q$12=J43,PRODUCT(K43:M46)," ")</f>
        <v xml:space="preserve"> </v>
      </c>
      <c r="R43" s="139" t="str">
        <f>IF(R$12=J43,PRODUCT(K43:M46)," ")</f>
        <v xml:space="preserve"> </v>
      </c>
      <c r="S43" s="139" t="str">
        <f>IF(S$12=J43,PRODUCT(K43:M46)," ")</f>
        <v xml:space="preserve"> </v>
      </c>
      <c r="T43" s="142">
        <f>IF(J43=N$12,N43*N$9,IF(J43=O$12,O43*O$9,IF(J43=P$12,P43*P$9,IF(J43=Q$12,Q43*Q$9,IF(J43=R$12,R43*R$9,IF(J43=S$12,S43*S$9,0))))))</f>
        <v>127.83680000000003</v>
      </c>
      <c r="U43" s="36"/>
      <c r="V43" s="36"/>
      <c r="W43" s="30"/>
      <c r="X43" s="30"/>
      <c r="Y43" s="30"/>
      <c r="Z43" s="30"/>
      <c r="AA43" s="30"/>
      <c r="AB43" s="30"/>
      <c r="AC43" s="30"/>
      <c r="AD43" s="31"/>
      <c r="AE43" s="31"/>
      <c r="AF43" s="31"/>
      <c r="AG43" s="31"/>
      <c r="AH43" s="31"/>
      <c r="AI43" s="31"/>
      <c r="AJ43" s="31"/>
      <c r="AK43" s="31"/>
      <c r="AL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</row>
    <row r="44" spans="1:79" s="29" customFormat="1" x14ac:dyDescent="0.2">
      <c r="A44" s="37"/>
      <c r="B44" s="38"/>
      <c r="C44" s="39"/>
      <c r="J44" s="134"/>
      <c r="K44" s="137"/>
      <c r="L44" s="137"/>
      <c r="M44" s="140"/>
      <c r="N44" s="140"/>
      <c r="O44" s="140"/>
      <c r="P44" s="140"/>
      <c r="Q44" s="140"/>
      <c r="R44" s="140"/>
      <c r="S44" s="140"/>
      <c r="T44" s="143"/>
      <c r="U44" s="35"/>
      <c r="V44" s="35"/>
      <c r="W44" s="30"/>
      <c r="X44" s="30"/>
      <c r="Y44" s="30"/>
      <c r="Z44" s="30"/>
      <c r="AA44" s="30"/>
      <c r="AB44" s="30"/>
      <c r="AC44" s="30"/>
      <c r="AD44" s="31"/>
      <c r="AE44" s="31"/>
      <c r="AF44" s="31"/>
      <c r="AG44" s="31"/>
      <c r="AH44" s="31"/>
      <c r="AI44" s="31"/>
      <c r="AJ44" s="31"/>
      <c r="AK44" s="31"/>
      <c r="AL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</row>
    <row r="45" spans="1:79" s="29" customFormat="1" ht="13.5" thickBot="1" x14ac:dyDescent="0.25">
      <c r="A45" s="37"/>
      <c r="B45" s="38"/>
      <c r="C45" s="39"/>
      <c r="D45" s="39">
        <v>0.12</v>
      </c>
      <c r="E45" s="89"/>
      <c r="F45" s="40">
        <v>113.9</v>
      </c>
      <c r="G45" s="90"/>
      <c r="H45" s="62">
        <v>0.12</v>
      </c>
      <c r="I45" s="41"/>
      <c r="J45" s="134"/>
      <c r="K45" s="137"/>
      <c r="L45" s="137"/>
      <c r="M45" s="140"/>
      <c r="N45" s="140"/>
      <c r="O45" s="140"/>
      <c r="P45" s="140"/>
      <c r="Q45" s="140"/>
      <c r="R45" s="140"/>
      <c r="S45" s="140"/>
      <c r="T45" s="143"/>
      <c r="U45" s="35"/>
      <c r="V45" s="35"/>
      <c r="W45" s="30"/>
      <c r="X45" s="30"/>
      <c r="Y45" s="30"/>
      <c r="Z45" s="30"/>
      <c r="AA45" s="30"/>
      <c r="AB45" s="30"/>
      <c r="AC45" s="30"/>
      <c r="AD45" s="31"/>
      <c r="AE45" s="31"/>
      <c r="AF45" s="31"/>
      <c r="AG45" s="31"/>
      <c r="AH45" s="31"/>
      <c r="AI45" s="31"/>
      <c r="AJ45" s="31"/>
      <c r="AK45" s="31"/>
      <c r="AL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</row>
    <row r="46" spans="1:79" s="29" customFormat="1" ht="13.5" thickTop="1" x14ac:dyDescent="0.2">
      <c r="A46" s="37"/>
      <c r="B46" s="38" t="s">
        <v>32</v>
      </c>
      <c r="C46" s="42"/>
      <c r="D46" s="42"/>
      <c r="E46" s="43"/>
      <c r="F46" s="43"/>
      <c r="G46" s="43"/>
      <c r="H46" s="42"/>
      <c r="I46" s="44"/>
      <c r="J46" s="135"/>
      <c r="K46" s="138"/>
      <c r="L46" s="138"/>
      <c r="M46" s="141"/>
      <c r="N46" s="141"/>
      <c r="O46" s="141"/>
      <c r="P46" s="141"/>
      <c r="Q46" s="141"/>
      <c r="R46" s="141"/>
      <c r="S46" s="141"/>
      <c r="T46" s="144"/>
      <c r="U46" s="35"/>
      <c r="V46" s="45"/>
      <c r="W46" s="30"/>
      <c r="X46" s="30"/>
      <c r="Y46" s="30"/>
      <c r="Z46" s="30"/>
      <c r="AA46" s="30"/>
      <c r="AB46" s="30"/>
      <c r="AC46" s="30"/>
      <c r="AD46" s="31"/>
      <c r="AE46" s="31"/>
      <c r="AF46" s="31"/>
      <c r="AG46" s="31"/>
      <c r="AH46" s="31"/>
      <c r="AI46" s="31"/>
      <c r="AJ46" s="31"/>
      <c r="AK46" s="31"/>
      <c r="AL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</row>
    <row r="47" spans="1:79" s="29" customFormat="1" x14ac:dyDescent="0.2">
      <c r="A47" s="32"/>
      <c r="B47" s="131" t="s">
        <v>55</v>
      </c>
      <c r="C47" s="33"/>
      <c r="D47" s="33"/>
      <c r="E47" s="33"/>
      <c r="F47" s="33"/>
      <c r="G47" s="33"/>
      <c r="H47" s="33"/>
      <c r="I47" s="34"/>
      <c r="J47" s="133">
        <v>0.375</v>
      </c>
      <c r="K47" s="136">
        <v>1</v>
      </c>
      <c r="L47" s="136">
        <v>133</v>
      </c>
      <c r="M47" s="139">
        <f>SUM(C47:I50)</f>
        <v>0.87999999999999989</v>
      </c>
      <c r="N47" s="139" t="str">
        <f>IF(N$12=J47,PRODUCT(K47:M50)," ")</f>
        <v xml:space="preserve"> </v>
      </c>
      <c r="O47" s="139">
        <f>IF(O$12=J47,PRODUCT(K47:M50)," ")</f>
        <v>117.03999999999999</v>
      </c>
      <c r="P47" s="139" t="str">
        <f>IF(P$12=J47,PRODUCT(K47:M50)," ")</f>
        <v xml:space="preserve"> </v>
      </c>
      <c r="Q47" s="139" t="str">
        <f>IF(Q$12=J47,PRODUCT(K47:M50)," ")</f>
        <v xml:space="preserve"> </v>
      </c>
      <c r="R47" s="139" t="str">
        <f>IF(R$12=J47,PRODUCT(K47:M50)," ")</f>
        <v xml:space="preserve"> </v>
      </c>
      <c r="S47" s="139" t="str">
        <f>IF(S$12=J47,PRODUCT(K47:M50)," ")</f>
        <v xml:space="preserve"> </v>
      </c>
      <c r="T47" s="142">
        <f>IF(J47=N$12,N47*N$9,IF(J47=O$12,O47*O$9,IF(J47=P$12,P47*P$9,IF(J47=Q$12,Q47*Q$9,IF(J47=R$12,R47*R$9,IF(J47=S$12,S47*S$9,0))))))</f>
        <v>65.542400000000001</v>
      </c>
      <c r="U47" s="36"/>
      <c r="V47" s="36"/>
      <c r="W47" s="30"/>
      <c r="X47" s="30"/>
      <c r="Y47" s="30"/>
      <c r="Z47" s="30"/>
      <c r="AA47" s="30"/>
      <c r="AB47" s="30"/>
      <c r="AC47" s="30"/>
      <c r="AD47" s="31"/>
      <c r="AE47" s="31"/>
      <c r="AF47" s="31"/>
      <c r="AG47" s="31"/>
      <c r="AH47" s="31"/>
      <c r="AI47" s="31"/>
      <c r="AJ47" s="31"/>
      <c r="AK47" s="31"/>
      <c r="AL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</row>
    <row r="48" spans="1:79" s="29" customFormat="1" ht="13.5" thickBot="1" x14ac:dyDescent="0.25">
      <c r="A48" s="37"/>
      <c r="B48" s="38" t="s">
        <v>25</v>
      </c>
      <c r="C48" s="39"/>
      <c r="F48" s="29">
        <v>0.72</v>
      </c>
      <c r="J48" s="134"/>
      <c r="K48" s="137"/>
      <c r="L48" s="137"/>
      <c r="M48" s="140"/>
      <c r="N48" s="140"/>
      <c r="O48" s="140"/>
      <c r="P48" s="140"/>
      <c r="Q48" s="140"/>
      <c r="R48" s="140"/>
      <c r="S48" s="140"/>
      <c r="T48" s="143"/>
      <c r="U48" s="35"/>
      <c r="V48" s="35"/>
      <c r="W48" s="30"/>
      <c r="X48" s="30"/>
      <c r="Y48" s="30"/>
      <c r="Z48" s="30"/>
      <c r="AA48" s="30"/>
      <c r="AB48" s="30"/>
      <c r="AC48" s="30"/>
      <c r="AD48" s="31"/>
      <c r="AE48" s="31"/>
      <c r="AF48" s="31"/>
      <c r="AG48" s="31"/>
      <c r="AH48" s="31"/>
      <c r="AI48" s="31"/>
      <c r="AJ48" s="31"/>
      <c r="AK48" s="31"/>
      <c r="AL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</row>
    <row r="49" spans="1:79" s="29" customFormat="1" ht="14.25" thickTop="1" thickBot="1" x14ac:dyDescent="0.25">
      <c r="A49" s="37"/>
      <c r="B49" s="38"/>
      <c r="C49" s="39"/>
      <c r="D49" s="39"/>
      <c r="E49" s="80"/>
      <c r="F49" s="80"/>
      <c r="G49" s="118"/>
      <c r="H49" s="111">
        <v>0.08</v>
      </c>
      <c r="I49" s="41"/>
      <c r="J49" s="134"/>
      <c r="K49" s="137"/>
      <c r="L49" s="137"/>
      <c r="M49" s="140"/>
      <c r="N49" s="140"/>
      <c r="O49" s="140"/>
      <c r="P49" s="140"/>
      <c r="Q49" s="140"/>
      <c r="R49" s="140"/>
      <c r="S49" s="140"/>
      <c r="T49" s="143"/>
      <c r="U49" s="35"/>
      <c r="V49" s="35"/>
      <c r="W49" s="30"/>
      <c r="X49" s="30"/>
      <c r="Y49" s="30"/>
      <c r="Z49" s="30"/>
      <c r="AA49" s="30"/>
      <c r="AB49" s="30"/>
      <c r="AC49" s="30"/>
      <c r="AD49" s="31"/>
      <c r="AE49" s="31"/>
      <c r="AF49" s="31"/>
      <c r="AG49" s="31"/>
      <c r="AH49" s="31"/>
      <c r="AI49" s="31"/>
      <c r="AJ49" s="31"/>
      <c r="AK49" s="31"/>
      <c r="AL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</row>
    <row r="50" spans="1:79" s="29" customFormat="1" ht="13.5" thickTop="1" x14ac:dyDescent="0.2">
      <c r="A50" s="37"/>
      <c r="B50" s="38" t="s">
        <v>32</v>
      </c>
      <c r="C50" s="42"/>
      <c r="D50" s="42" t="s">
        <v>38</v>
      </c>
      <c r="E50" s="42"/>
      <c r="F50" s="42"/>
      <c r="G50" s="42">
        <v>0.08</v>
      </c>
      <c r="H50" s="42"/>
      <c r="I50" s="44"/>
      <c r="J50" s="135"/>
      <c r="K50" s="138"/>
      <c r="L50" s="138"/>
      <c r="M50" s="141"/>
      <c r="N50" s="141"/>
      <c r="O50" s="141"/>
      <c r="P50" s="141"/>
      <c r="Q50" s="141"/>
      <c r="R50" s="141"/>
      <c r="S50" s="141"/>
      <c r="T50" s="144"/>
      <c r="U50" s="35"/>
      <c r="V50" s="45"/>
      <c r="W50" s="30"/>
      <c r="X50" s="30"/>
      <c r="Y50" s="30"/>
      <c r="Z50" s="30"/>
      <c r="AA50" s="30"/>
      <c r="AB50" s="30"/>
      <c r="AC50" s="30"/>
      <c r="AD50" s="31"/>
      <c r="AE50" s="31"/>
      <c r="AF50" s="31"/>
      <c r="AG50" s="31"/>
      <c r="AH50" s="31"/>
      <c r="AI50" s="31"/>
      <c r="AJ50" s="31"/>
      <c r="AK50" s="31"/>
      <c r="AL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</row>
    <row r="51" spans="1:79" s="29" customFormat="1" x14ac:dyDescent="0.2">
      <c r="A51" s="32"/>
      <c r="B51" s="56" t="s">
        <v>26</v>
      </c>
      <c r="C51" s="33"/>
      <c r="D51" s="33"/>
      <c r="E51" s="33"/>
      <c r="F51" s="33"/>
      <c r="G51" s="33"/>
      <c r="H51" s="33"/>
      <c r="I51" s="34"/>
      <c r="J51" s="133">
        <v>0.375</v>
      </c>
      <c r="K51" s="136">
        <v>1</v>
      </c>
      <c r="L51" s="136">
        <v>2</v>
      </c>
      <c r="M51" s="139">
        <f>SUM(C51:I54)</f>
        <v>33.559999999999995</v>
      </c>
      <c r="N51" s="139" t="str">
        <f>IF(N$12=J51,PRODUCT(K51:M54)," ")</f>
        <v xml:space="preserve"> </v>
      </c>
      <c r="O51" s="139">
        <f>IF(O$12=J51,PRODUCT(K51:M54)," ")</f>
        <v>67.11999999999999</v>
      </c>
      <c r="P51" s="139" t="str">
        <f>IF(P$12=J51,PRODUCT(K51:M54)," ")</f>
        <v xml:space="preserve"> </v>
      </c>
      <c r="Q51" s="139" t="str">
        <f>IF(Q$12=J51,PRODUCT(K51:M54)," ")</f>
        <v xml:space="preserve"> </v>
      </c>
      <c r="R51" s="139" t="str">
        <f>IF(R$12=J51,PRODUCT(K51:M54)," ")</f>
        <v xml:space="preserve"> </v>
      </c>
      <c r="S51" s="139" t="str">
        <f>IF(S$12=J51,PRODUCT(K51:M54)," ")</f>
        <v xml:space="preserve"> </v>
      </c>
      <c r="T51" s="142">
        <f>IF(J51=N$12,N51*N$9,IF(J51=O$12,O51*O$9,IF(J51=P$12,P51*P$9,IF(J51=Q$12,Q51*Q$9,IF(J51=R$12,R51*R$9,IF(J51=S$12,S51*S$9,0))))))</f>
        <v>37.587199999999996</v>
      </c>
      <c r="U51" s="36"/>
      <c r="V51" s="36"/>
      <c r="W51" s="30"/>
      <c r="X51" s="30"/>
      <c r="Y51" s="30"/>
      <c r="Z51" s="30"/>
      <c r="AA51" s="30"/>
      <c r="AB51" s="30"/>
      <c r="AC51" s="30"/>
      <c r="AD51" s="31"/>
      <c r="AE51" s="31"/>
      <c r="AF51" s="31"/>
      <c r="AG51" s="31"/>
      <c r="AH51" s="31"/>
      <c r="AI51" s="31"/>
      <c r="AJ51" s="31"/>
      <c r="AK51" s="31"/>
      <c r="AL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</row>
    <row r="52" spans="1:79" s="29" customFormat="1" x14ac:dyDescent="0.2">
      <c r="A52" s="37"/>
      <c r="B52" s="38"/>
      <c r="C52" s="39"/>
      <c r="J52" s="134"/>
      <c r="K52" s="137"/>
      <c r="L52" s="137"/>
      <c r="M52" s="140"/>
      <c r="N52" s="140"/>
      <c r="O52" s="140"/>
      <c r="P52" s="140"/>
      <c r="Q52" s="140"/>
      <c r="R52" s="140"/>
      <c r="S52" s="140"/>
      <c r="T52" s="143"/>
      <c r="U52" s="35"/>
      <c r="V52" s="35"/>
      <c r="W52" s="30"/>
      <c r="X52" s="30"/>
      <c r="Y52" s="30"/>
      <c r="Z52" s="30"/>
      <c r="AA52" s="30"/>
      <c r="AB52" s="30"/>
      <c r="AC52" s="30"/>
      <c r="AD52" s="31"/>
      <c r="AE52" s="31"/>
      <c r="AF52" s="31"/>
      <c r="AG52" s="31"/>
      <c r="AH52" s="31"/>
      <c r="AI52" s="31"/>
      <c r="AJ52" s="31"/>
      <c r="AK52" s="31"/>
      <c r="AL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</row>
    <row r="53" spans="1:79" s="29" customFormat="1" ht="13.5" thickBot="1" x14ac:dyDescent="0.25">
      <c r="A53" s="37"/>
      <c r="B53" s="38"/>
      <c r="C53" s="39"/>
      <c r="D53" s="39">
        <v>0.12</v>
      </c>
      <c r="E53" s="89"/>
      <c r="F53" s="40">
        <v>33.32</v>
      </c>
      <c r="G53" s="90"/>
      <c r="H53" s="62">
        <v>0.12</v>
      </c>
      <c r="I53" s="41"/>
      <c r="J53" s="134"/>
      <c r="K53" s="137"/>
      <c r="L53" s="137"/>
      <c r="M53" s="140"/>
      <c r="N53" s="140"/>
      <c r="O53" s="140"/>
      <c r="P53" s="140"/>
      <c r="Q53" s="140"/>
      <c r="R53" s="140"/>
      <c r="S53" s="140"/>
      <c r="T53" s="143"/>
      <c r="U53" s="35"/>
      <c r="V53" s="35"/>
      <c r="W53" s="30"/>
      <c r="X53" s="30"/>
      <c r="Y53" s="30"/>
      <c r="Z53" s="30"/>
      <c r="AA53" s="30"/>
      <c r="AB53" s="30"/>
      <c r="AC53" s="30"/>
      <c r="AD53" s="31"/>
      <c r="AE53" s="31"/>
      <c r="AF53" s="31"/>
      <c r="AG53" s="31"/>
      <c r="AH53" s="31"/>
      <c r="AI53" s="31"/>
      <c r="AJ53" s="31"/>
      <c r="AK53" s="31"/>
      <c r="AL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</row>
    <row r="54" spans="1:79" s="29" customFormat="1" ht="13.5" thickTop="1" x14ac:dyDescent="0.2">
      <c r="A54" s="37"/>
      <c r="B54" s="38" t="s">
        <v>32</v>
      </c>
      <c r="C54" s="42"/>
      <c r="D54" s="42"/>
      <c r="E54" s="43"/>
      <c r="F54" s="43"/>
      <c r="G54" s="43"/>
      <c r="H54" s="42"/>
      <c r="I54" s="44"/>
      <c r="J54" s="135"/>
      <c r="K54" s="138"/>
      <c r="L54" s="138"/>
      <c r="M54" s="141"/>
      <c r="N54" s="141"/>
      <c r="O54" s="141"/>
      <c r="P54" s="141"/>
      <c r="Q54" s="141"/>
      <c r="R54" s="141"/>
      <c r="S54" s="141"/>
      <c r="T54" s="144"/>
      <c r="U54" s="35"/>
      <c r="V54" s="45"/>
      <c r="W54" s="30"/>
      <c r="X54" s="30"/>
      <c r="Y54" s="30"/>
      <c r="Z54" s="30"/>
      <c r="AA54" s="30"/>
      <c r="AB54" s="30"/>
      <c r="AC54" s="30"/>
      <c r="AD54" s="31"/>
      <c r="AE54" s="31"/>
      <c r="AF54" s="31"/>
      <c r="AG54" s="31"/>
      <c r="AH54" s="31"/>
      <c r="AI54" s="31"/>
      <c r="AJ54" s="31"/>
      <c r="AK54" s="31"/>
      <c r="AL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</row>
    <row r="55" spans="1:79" s="29" customFormat="1" x14ac:dyDescent="0.2">
      <c r="A55" s="32"/>
      <c r="B55" s="131"/>
      <c r="C55" s="33"/>
      <c r="D55" s="33"/>
      <c r="E55" s="33"/>
      <c r="F55" s="33"/>
      <c r="G55" s="33"/>
      <c r="H55" s="33"/>
      <c r="I55" s="34"/>
      <c r="J55" s="133">
        <v>0.375</v>
      </c>
      <c r="K55" s="136">
        <v>1</v>
      </c>
      <c r="L55" s="136">
        <v>108</v>
      </c>
      <c r="M55" s="139">
        <f>SUM(C55:I58)</f>
        <v>0.87999999999999989</v>
      </c>
      <c r="N55" s="139" t="str">
        <f>IF(N$12=J55,PRODUCT(K55:M58)," ")</f>
        <v xml:space="preserve"> </v>
      </c>
      <c r="O55" s="139">
        <f>IF(O$12=J55,PRODUCT(K55:M58)," ")</f>
        <v>95.039999999999992</v>
      </c>
      <c r="P55" s="139" t="str">
        <f>IF(P$12=J55,PRODUCT(K55:M58)," ")</f>
        <v xml:space="preserve"> </v>
      </c>
      <c r="Q55" s="139" t="str">
        <f>IF(Q$12=J55,PRODUCT(K55:M58)," ")</f>
        <v xml:space="preserve"> </v>
      </c>
      <c r="R55" s="139" t="str">
        <f>IF(R$12=J55,PRODUCT(K55:M58)," ")</f>
        <v xml:space="preserve"> </v>
      </c>
      <c r="S55" s="139" t="str">
        <f>IF(S$12=J55,PRODUCT(K55:M58)," ")</f>
        <v xml:space="preserve"> </v>
      </c>
      <c r="T55" s="142">
        <f>IF(J55=N$12,N55*N$9,IF(J55=O$12,O55*O$9,IF(J55=P$12,P55*P$9,IF(J55=Q$12,Q55*Q$9,IF(J55=R$12,R55*R$9,IF(J55=S$12,S55*S$9,0))))))</f>
        <v>53.2224</v>
      </c>
      <c r="U55" s="36"/>
      <c r="V55" s="36"/>
      <c r="W55" s="30"/>
      <c r="X55" s="30"/>
      <c r="Y55" s="30"/>
      <c r="Z55" s="30"/>
      <c r="AA55" s="30"/>
      <c r="AB55" s="30"/>
      <c r="AC55" s="30"/>
      <c r="AD55" s="31"/>
      <c r="AE55" s="31"/>
      <c r="AF55" s="31"/>
      <c r="AG55" s="31"/>
      <c r="AH55" s="31"/>
      <c r="AI55" s="31"/>
      <c r="AJ55" s="31"/>
      <c r="AK55" s="31"/>
      <c r="AL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</row>
    <row r="56" spans="1:79" s="29" customFormat="1" ht="13.5" thickBot="1" x14ac:dyDescent="0.25">
      <c r="A56" s="37"/>
      <c r="B56" s="38" t="s">
        <v>25</v>
      </c>
      <c r="C56" s="39"/>
      <c r="F56" s="29">
        <v>0.72</v>
      </c>
      <c r="J56" s="134"/>
      <c r="K56" s="137"/>
      <c r="L56" s="137"/>
      <c r="M56" s="140"/>
      <c r="N56" s="140"/>
      <c r="O56" s="140"/>
      <c r="P56" s="140"/>
      <c r="Q56" s="140"/>
      <c r="R56" s="140"/>
      <c r="S56" s="140"/>
      <c r="T56" s="143"/>
      <c r="U56" s="35"/>
      <c r="V56" s="35"/>
      <c r="W56" s="30"/>
      <c r="X56" s="30"/>
      <c r="Y56" s="30"/>
      <c r="Z56" s="30"/>
      <c r="AA56" s="30"/>
      <c r="AB56" s="30"/>
      <c r="AC56" s="30"/>
      <c r="AD56" s="31"/>
      <c r="AE56" s="31"/>
      <c r="AF56" s="31"/>
      <c r="AG56" s="31"/>
      <c r="AH56" s="31"/>
      <c r="AI56" s="31"/>
      <c r="AJ56" s="31"/>
      <c r="AK56" s="31"/>
      <c r="AL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</row>
    <row r="57" spans="1:79" s="29" customFormat="1" ht="14.25" thickTop="1" thickBot="1" x14ac:dyDescent="0.25">
      <c r="A57" s="37"/>
      <c r="B57" s="38"/>
      <c r="C57" s="39"/>
      <c r="D57" s="39"/>
      <c r="E57" s="80"/>
      <c r="F57" s="80"/>
      <c r="G57" s="118"/>
      <c r="H57" s="111">
        <v>0.08</v>
      </c>
      <c r="I57" s="41"/>
      <c r="J57" s="134"/>
      <c r="K57" s="137"/>
      <c r="L57" s="137"/>
      <c r="M57" s="140"/>
      <c r="N57" s="140"/>
      <c r="O57" s="140"/>
      <c r="P57" s="140"/>
      <c r="Q57" s="140"/>
      <c r="R57" s="140"/>
      <c r="S57" s="140"/>
      <c r="T57" s="143"/>
      <c r="U57" s="35"/>
      <c r="V57" s="35"/>
      <c r="W57" s="30"/>
      <c r="X57" s="30"/>
      <c r="Y57" s="30"/>
      <c r="Z57" s="30"/>
      <c r="AA57" s="30"/>
      <c r="AB57" s="30"/>
      <c r="AC57" s="30"/>
      <c r="AD57" s="31"/>
      <c r="AE57" s="31"/>
      <c r="AF57" s="31"/>
      <c r="AG57" s="31"/>
      <c r="AH57" s="31"/>
      <c r="AI57" s="31"/>
      <c r="AJ57" s="31"/>
      <c r="AK57" s="31"/>
      <c r="AL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</row>
    <row r="58" spans="1:79" s="29" customFormat="1" ht="13.5" thickTop="1" x14ac:dyDescent="0.2">
      <c r="A58" s="37"/>
      <c r="B58" s="38" t="s">
        <v>32</v>
      </c>
      <c r="C58" s="42"/>
      <c r="D58" s="42" t="s">
        <v>38</v>
      </c>
      <c r="E58" s="42"/>
      <c r="F58" s="42"/>
      <c r="G58" s="42">
        <v>0.08</v>
      </c>
      <c r="H58" s="42"/>
      <c r="I58" s="44"/>
      <c r="J58" s="135"/>
      <c r="K58" s="138"/>
      <c r="L58" s="138"/>
      <c r="M58" s="141"/>
      <c r="N58" s="141"/>
      <c r="O58" s="141"/>
      <c r="P58" s="141"/>
      <c r="Q58" s="141"/>
      <c r="R58" s="141"/>
      <c r="S58" s="141"/>
      <c r="T58" s="144"/>
      <c r="U58" s="35"/>
      <c r="V58" s="45"/>
      <c r="W58" s="30"/>
      <c r="X58" s="30"/>
      <c r="Y58" s="30"/>
      <c r="Z58" s="30"/>
      <c r="AA58" s="30"/>
      <c r="AB58" s="30"/>
      <c r="AC58" s="30"/>
      <c r="AD58" s="31"/>
      <c r="AE58" s="31"/>
      <c r="AF58" s="31"/>
      <c r="AG58" s="31"/>
      <c r="AH58" s="31"/>
      <c r="AI58" s="31"/>
      <c r="AJ58" s="31"/>
      <c r="AK58" s="31"/>
      <c r="AL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</row>
    <row r="59" spans="1:79" s="29" customFormat="1" x14ac:dyDescent="0.2">
      <c r="A59" s="32"/>
      <c r="B59" s="56" t="s">
        <v>26</v>
      </c>
      <c r="C59" s="33"/>
      <c r="D59" s="33"/>
      <c r="E59" s="33"/>
      <c r="F59" s="33"/>
      <c r="G59" s="33"/>
      <c r="H59" s="33"/>
      <c r="I59" s="34"/>
      <c r="J59" s="133">
        <v>0.375</v>
      </c>
      <c r="K59" s="136">
        <v>1</v>
      </c>
      <c r="L59" s="136">
        <v>2</v>
      </c>
      <c r="M59" s="139">
        <f>SUM(C59:I62)</f>
        <v>27.17</v>
      </c>
      <c r="N59" s="139" t="str">
        <f>IF(N$12=J59,PRODUCT(K59:M62)," ")</f>
        <v xml:space="preserve"> </v>
      </c>
      <c r="O59" s="139">
        <f>IF(O$12=J59,PRODUCT(K59:M62)," ")</f>
        <v>54.34</v>
      </c>
      <c r="P59" s="139" t="str">
        <f>IF(P$12=J59,PRODUCT(K59:M62)," ")</f>
        <v xml:space="preserve"> </v>
      </c>
      <c r="Q59" s="139" t="str">
        <f>IF(Q$12=J59,PRODUCT(K59:M62)," ")</f>
        <v xml:space="preserve"> </v>
      </c>
      <c r="R59" s="139" t="str">
        <f>IF(R$12=J59,PRODUCT(K59:M62)," ")</f>
        <v xml:space="preserve"> </v>
      </c>
      <c r="S59" s="139" t="str">
        <f>IF(S$12=J59,PRODUCT(K59:M62)," ")</f>
        <v xml:space="preserve"> </v>
      </c>
      <c r="T59" s="142">
        <f>IF(J59=N$12,N59*N$9,IF(J59=O$12,O59*O$9,IF(J59=P$12,P59*P$9,IF(J59=Q$12,Q59*Q$9,IF(J59=R$12,R59*R$9,IF(J59=S$12,S59*S$9,0))))))</f>
        <v>30.430400000000006</v>
      </c>
      <c r="U59" s="36"/>
      <c r="V59" s="36"/>
      <c r="W59" s="30"/>
      <c r="X59" s="30"/>
      <c r="Y59" s="30"/>
      <c r="Z59" s="30"/>
      <c r="AA59" s="30"/>
      <c r="AB59" s="30"/>
      <c r="AC59" s="30"/>
      <c r="AD59" s="31"/>
      <c r="AE59" s="31"/>
      <c r="AF59" s="31"/>
      <c r="AG59" s="31"/>
      <c r="AH59" s="31"/>
      <c r="AI59" s="31"/>
      <c r="AJ59" s="31"/>
      <c r="AK59" s="31"/>
      <c r="AL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</row>
    <row r="60" spans="1:79" s="29" customFormat="1" x14ac:dyDescent="0.2">
      <c r="A60" s="37"/>
      <c r="B60" s="38"/>
      <c r="C60" s="39"/>
      <c r="J60" s="134"/>
      <c r="K60" s="137"/>
      <c r="L60" s="137"/>
      <c r="M60" s="140"/>
      <c r="N60" s="140"/>
      <c r="O60" s="140"/>
      <c r="P60" s="140"/>
      <c r="Q60" s="140"/>
      <c r="R60" s="140"/>
      <c r="S60" s="140"/>
      <c r="T60" s="143"/>
      <c r="U60" s="35"/>
      <c r="V60" s="35"/>
      <c r="W60" s="30"/>
      <c r="X60" s="30"/>
      <c r="Y60" s="30"/>
      <c r="Z60" s="30"/>
      <c r="AA60" s="30"/>
      <c r="AB60" s="30"/>
      <c r="AC60" s="30"/>
      <c r="AD60" s="31"/>
      <c r="AE60" s="31"/>
      <c r="AF60" s="31"/>
      <c r="AG60" s="31"/>
      <c r="AH60" s="31"/>
      <c r="AI60" s="31"/>
      <c r="AJ60" s="31"/>
      <c r="AK60" s="31"/>
      <c r="AL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</row>
    <row r="61" spans="1:79" s="29" customFormat="1" ht="13.5" thickBot="1" x14ac:dyDescent="0.25">
      <c r="A61" s="37"/>
      <c r="B61" s="38"/>
      <c r="C61" s="39"/>
      <c r="D61" s="39">
        <v>0.12</v>
      </c>
      <c r="E61" s="89"/>
      <c r="F61" s="40">
        <v>26.93</v>
      </c>
      <c r="G61" s="90"/>
      <c r="H61" s="62">
        <v>0.12</v>
      </c>
      <c r="I61" s="41"/>
      <c r="J61" s="134"/>
      <c r="K61" s="137"/>
      <c r="L61" s="137"/>
      <c r="M61" s="140"/>
      <c r="N61" s="140"/>
      <c r="O61" s="140"/>
      <c r="P61" s="140"/>
      <c r="Q61" s="140"/>
      <c r="R61" s="140"/>
      <c r="S61" s="140"/>
      <c r="T61" s="143"/>
      <c r="U61" s="35"/>
      <c r="V61" s="35"/>
      <c r="W61" s="30"/>
      <c r="X61" s="30"/>
      <c r="Y61" s="30"/>
      <c r="Z61" s="30"/>
      <c r="AA61" s="30"/>
      <c r="AB61" s="30"/>
      <c r="AC61" s="30"/>
      <c r="AD61" s="31"/>
      <c r="AE61" s="31"/>
      <c r="AF61" s="31"/>
      <c r="AG61" s="31"/>
      <c r="AH61" s="31"/>
      <c r="AI61" s="31"/>
      <c r="AJ61" s="31"/>
      <c r="AK61" s="31"/>
      <c r="AL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</row>
    <row r="62" spans="1:79" s="29" customFormat="1" ht="13.5" thickTop="1" x14ac:dyDescent="0.2">
      <c r="A62" s="37"/>
      <c r="B62" s="38" t="s">
        <v>32</v>
      </c>
      <c r="C62" s="42"/>
      <c r="D62" s="42"/>
      <c r="E62" s="43"/>
      <c r="F62" s="43"/>
      <c r="G62" s="43"/>
      <c r="H62" s="42"/>
      <c r="I62" s="44"/>
      <c r="J62" s="135"/>
      <c r="K62" s="138"/>
      <c r="L62" s="138"/>
      <c r="M62" s="141"/>
      <c r="N62" s="141"/>
      <c r="O62" s="141"/>
      <c r="P62" s="141"/>
      <c r="Q62" s="141"/>
      <c r="R62" s="141"/>
      <c r="S62" s="141"/>
      <c r="T62" s="144"/>
      <c r="U62" s="35"/>
      <c r="V62" s="45"/>
      <c r="W62" s="30"/>
      <c r="X62" s="30"/>
      <c r="Y62" s="30"/>
      <c r="Z62" s="30"/>
      <c r="AA62" s="30"/>
      <c r="AB62" s="30"/>
      <c r="AC62" s="30"/>
      <c r="AD62" s="31"/>
      <c r="AE62" s="31"/>
      <c r="AF62" s="31"/>
      <c r="AG62" s="31"/>
      <c r="AH62" s="31"/>
      <c r="AI62" s="31"/>
      <c r="AJ62" s="31"/>
      <c r="AK62" s="31"/>
      <c r="AL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</row>
    <row r="63" spans="1:79" s="29" customFormat="1" x14ac:dyDescent="0.2">
      <c r="A63" s="32"/>
      <c r="B63" s="131"/>
      <c r="C63" s="33"/>
      <c r="D63" s="33"/>
      <c r="E63" s="33"/>
      <c r="F63" s="33"/>
      <c r="G63" s="33"/>
      <c r="H63" s="33"/>
      <c r="I63" s="34"/>
      <c r="J63" s="133">
        <v>0.375</v>
      </c>
      <c r="K63" s="136">
        <v>1</v>
      </c>
      <c r="L63" s="136">
        <v>28</v>
      </c>
      <c r="M63" s="139">
        <f>SUM(C63:I66)</f>
        <v>0.87999999999999989</v>
      </c>
      <c r="N63" s="139" t="str">
        <f>IF(N$12=J63,PRODUCT(K63:M66)," ")</f>
        <v xml:space="preserve"> </v>
      </c>
      <c r="O63" s="139">
        <f>IF(O$12=J63,PRODUCT(K63:M66)," ")</f>
        <v>24.639999999999997</v>
      </c>
      <c r="P63" s="139" t="str">
        <f>IF(P$12=J63,PRODUCT(K63:M66)," ")</f>
        <v xml:space="preserve"> </v>
      </c>
      <c r="Q63" s="139" t="str">
        <f>IF(Q$12=J63,PRODUCT(K63:M66)," ")</f>
        <v xml:space="preserve"> </v>
      </c>
      <c r="R63" s="139" t="str">
        <f>IF(R$12=J63,PRODUCT(K63:M66)," ")</f>
        <v xml:space="preserve"> </v>
      </c>
      <c r="S63" s="139" t="str">
        <f>IF(S$12=J63,PRODUCT(K63:M66)," ")</f>
        <v xml:space="preserve"> </v>
      </c>
      <c r="T63" s="142">
        <f>IF(J63=N$12,N63*N$9,IF(J63=O$12,O63*O$9,IF(J63=P$12,P63*P$9,IF(J63=Q$12,Q63*Q$9,IF(J63=R$12,R63*R$9,IF(J63=S$12,S63*S$9,0))))))</f>
        <v>13.798399999999999</v>
      </c>
      <c r="U63" s="36"/>
      <c r="V63" s="36"/>
      <c r="W63" s="30"/>
      <c r="X63" s="30"/>
      <c r="Y63" s="30"/>
      <c r="Z63" s="30"/>
      <c r="AA63" s="30"/>
      <c r="AB63" s="30"/>
      <c r="AC63" s="30"/>
      <c r="AD63" s="31"/>
      <c r="AE63" s="31"/>
      <c r="AF63" s="31"/>
      <c r="AG63" s="31"/>
      <c r="AH63" s="31"/>
      <c r="AI63" s="31"/>
      <c r="AJ63" s="31"/>
      <c r="AK63" s="31"/>
      <c r="AL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</row>
    <row r="64" spans="1:79" s="29" customFormat="1" ht="13.5" thickBot="1" x14ac:dyDescent="0.25">
      <c r="A64" s="37"/>
      <c r="B64" s="38" t="s">
        <v>25</v>
      </c>
      <c r="C64" s="39"/>
      <c r="F64" s="29">
        <v>0.72</v>
      </c>
      <c r="J64" s="134"/>
      <c r="K64" s="137"/>
      <c r="L64" s="137"/>
      <c r="M64" s="140"/>
      <c r="N64" s="140"/>
      <c r="O64" s="140"/>
      <c r="P64" s="140"/>
      <c r="Q64" s="140"/>
      <c r="R64" s="140"/>
      <c r="S64" s="140"/>
      <c r="T64" s="143"/>
      <c r="U64" s="35"/>
      <c r="V64" s="35"/>
      <c r="W64" s="30"/>
      <c r="X64" s="30"/>
      <c r="Y64" s="30"/>
      <c r="Z64" s="30"/>
      <c r="AA64" s="30"/>
      <c r="AB64" s="30"/>
      <c r="AC64" s="30"/>
      <c r="AD64" s="31"/>
      <c r="AE64" s="31"/>
      <c r="AF64" s="31"/>
      <c r="AG64" s="31"/>
      <c r="AH64" s="31"/>
      <c r="AI64" s="31"/>
      <c r="AJ64" s="31"/>
      <c r="AK64" s="31"/>
      <c r="AL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</row>
    <row r="65" spans="1:79" s="29" customFormat="1" ht="14.25" thickTop="1" thickBot="1" x14ac:dyDescent="0.25">
      <c r="A65" s="37"/>
      <c r="B65" s="38"/>
      <c r="C65" s="39"/>
      <c r="D65" s="39"/>
      <c r="E65" s="80"/>
      <c r="F65" s="80"/>
      <c r="G65" s="118"/>
      <c r="H65" s="111">
        <v>0.08</v>
      </c>
      <c r="I65" s="41"/>
      <c r="J65" s="134"/>
      <c r="K65" s="137"/>
      <c r="L65" s="137"/>
      <c r="M65" s="140"/>
      <c r="N65" s="140"/>
      <c r="O65" s="140"/>
      <c r="P65" s="140"/>
      <c r="Q65" s="140"/>
      <c r="R65" s="140"/>
      <c r="S65" s="140"/>
      <c r="T65" s="143"/>
      <c r="U65" s="35"/>
      <c r="V65" s="35"/>
      <c r="W65" s="30"/>
      <c r="X65" s="30"/>
      <c r="Y65" s="30"/>
      <c r="Z65" s="30"/>
      <c r="AA65" s="30"/>
      <c r="AB65" s="30"/>
      <c r="AC65" s="30"/>
      <c r="AD65" s="31"/>
      <c r="AE65" s="31"/>
      <c r="AF65" s="31"/>
      <c r="AG65" s="31"/>
      <c r="AH65" s="31"/>
      <c r="AI65" s="31"/>
      <c r="AJ65" s="31"/>
      <c r="AK65" s="31"/>
      <c r="AL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</row>
    <row r="66" spans="1:79" s="29" customFormat="1" ht="13.5" thickTop="1" x14ac:dyDescent="0.2">
      <c r="A66" s="37"/>
      <c r="B66" s="38" t="s">
        <v>32</v>
      </c>
      <c r="C66" s="42"/>
      <c r="D66" s="42" t="s">
        <v>38</v>
      </c>
      <c r="E66" s="42"/>
      <c r="F66" s="42"/>
      <c r="G66" s="42">
        <v>0.08</v>
      </c>
      <c r="H66" s="42"/>
      <c r="I66" s="44"/>
      <c r="J66" s="135"/>
      <c r="K66" s="138"/>
      <c r="L66" s="138"/>
      <c r="M66" s="141"/>
      <c r="N66" s="141"/>
      <c r="O66" s="141"/>
      <c r="P66" s="141"/>
      <c r="Q66" s="141"/>
      <c r="R66" s="141"/>
      <c r="S66" s="141"/>
      <c r="T66" s="144"/>
      <c r="U66" s="35"/>
      <c r="V66" s="45"/>
      <c r="W66" s="30"/>
      <c r="X66" s="30"/>
      <c r="Y66" s="30"/>
      <c r="Z66" s="30"/>
      <c r="AA66" s="30"/>
      <c r="AB66" s="30"/>
      <c r="AC66" s="30"/>
      <c r="AD66" s="31"/>
      <c r="AE66" s="31"/>
      <c r="AF66" s="31"/>
      <c r="AG66" s="31"/>
      <c r="AH66" s="31"/>
      <c r="AI66" s="31"/>
      <c r="AJ66" s="31"/>
      <c r="AK66" s="31"/>
      <c r="AL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</row>
    <row r="67" spans="1:79" s="29" customFormat="1" x14ac:dyDescent="0.2">
      <c r="A67" s="32"/>
      <c r="B67" s="56" t="s">
        <v>26</v>
      </c>
      <c r="C67" s="33"/>
      <c r="D67" s="33"/>
      <c r="E67" s="33"/>
      <c r="F67" s="33"/>
      <c r="G67" s="33"/>
      <c r="H67" s="33"/>
      <c r="I67" s="34"/>
      <c r="J67" s="133">
        <v>0.375</v>
      </c>
      <c r="K67" s="136">
        <v>1</v>
      </c>
      <c r="L67" s="136">
        <v>2</v>
      </c>
      <c r="M67" s="139">
        <f>SUM(C67:I70)</f>
        <v>7.25</v>
      </c>
      <c r="N67" s="139" t="str">
        <f>IF(N$12=J67,PRODUCT(K67:M70)," ")</f>
        <v xml:space="preserve"> </v>
      </c>
      <c r="O67" s="139">
        <f>IF(O$12=J67,PRODUCT(K67:M70)," ")</f>
        <v>14.5</v>
      </c>
      <c r="P67" s="139" t="str">
        <f>IF(P$12=J67,PRODUCT(K67:M70)," ")</f>
        <v xml:space="preserve"> </v>
      </c>
      <c r="Q67" s="139" t="str">
        <f>IF(Q$12=J67,PRODUCT(K67:M70)," ")</f>
        <v xml:space="preserve"> </v>
      </c>
      <c r="R67" s="139" t="str">
        <f>IF(R$12=J67,PRODUCT(K67:M70)," ")</f>
        <v xml:space="preserve"> </v>
      </c>
      <c r="S67" s="139" t="str">
        <f>IF(S$12=J67,PRODUCT(K67:M70)," ")</f>
        <v xml:space="preserve"> </v>
      </c>
      <c r="T67" s="142">
        <f>IF(J67=N$12,N67*N$9,IF(J67=O$12,O67*O$9,IF(J67=P$12,P67*P$9,IF(J67=Q$12,Q67*Q$9,IF(J67=R$12,R67*R$9,IF(J67=S$12,S67*S$9,0))))))</f>
        <v>8.120000000000001</v>
      </c>
      <c r="U67" s="36"/>
      <c r="V67" s="36"/>
      <c r="W67" s="30"/>
      <c r="X67" s="30"/>
      <c r="Y67" s="30"/>
      <c r="Z67" s="30"/>
      <c r="AA67" s="30"/>
      <c r="AB67" s="30"/>
      <c r="AC67" s="30"/>
      <c r="AD67" s="31"/>
      <c r="AE67" s="31"/>
      <c r="AF67" s="31"/>
      <c r="AG67" s="31"/>
      <c r="AH67" s="31"/>
      <c r="AI67" s="31"/>
      <c r="AJ67" s="31"/>
      <c r="AK67" s="31"/>
      <c r="AL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</row>
    <row r="68" spans="1:79" s="29" customFormat="1" x14ac:dyDescent="0.2">
      <c r="A68" s="37"/>
      <c r="B68" s="38"/>
      <c r="C68" s="39"/>
      <c r="J68" s="134"/>
      <c r="K68" s="137"/>
      <c r="L68" s="137"/>
      <c r="M68" s="140"/>
      <c r="N68" s="140"/>
      <c r="O68" s="140"/>
      <c r="P68" s="140"/>
      <c r="Q68" s="140"/>
      <c r="R68" s="140"/>
      <c r="S68" s="140"/>
      <c r="T68" s="143"/>
      <c r="U68" s="35"/>
      <c r="V68" s="35"/>
      <c r="W68" s="30"/>
      <c r="X68" s="30"/>
      <c r="Y68" s="30"/>
      <c r="Z68" s="30"/>
      <c r="AA68" s="30"/>
      <c r="AB68" s="30"/>
      <c r="AC68" s="30"/>
      <c r="AD68" s="31"/>
      <c r="AE68" s="31"/>
      <c r="AF68" s="31"/>
      <c r="AG68" s="31"/>
      <c r="AH68" s="31"/>
      <c r="AI68" s="31"/>
      <c r="AJ68" s="31"/>
      <c r="AK68" s="31"/>
      <c r="AL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</row>
    <row r="69" spans="1:79" s="29" customFormat="1" ht="13.5" thickBot="1" x14ac:dyDescent="0.25">
      <c r="A69" s="37"/>
      <c r="B69" s="38"/>
      <c r="C69" s="39"/>
      <c r="D69" s="39">
        <v>0.12</v>
      </c>
      <c r="E69" s="89"/>
      <c r="F69" s="40">
        <v>7.01</v>
      </c>
      <c r="G69" s="90"/>
      <c r="H69" s="62">
        <v>0.12</v>
      </c>
      <c r="I69" s="41"/>
      <c r="J69" s="134"/>
      <c r="K69" s="137"/>
      <c r="L69" s="137"/>
      <c r="M69" s="140"/>
      <c r="N69" s="140"/>
      <c r="O69" s="140"/>
      <c r="P69" s="140"/>
      <c r="Q69" s="140"/>
      <c r="R69" s="140"/>
      <c r="S69" s="140"/>
      <c r="T69" s="143"/>
      <c r="U69" s="35"/>
      <c r="V69" s="35"/>
      <c r="W69" s="30"/>
      <c r="X69" s="30"/>
      <c r="Y69" s="30"/>
      <c r="Z69" s="30"/>
      <c r="AA69" s="30"/>
      <c r="AB69" s="30"/>
      <c r="AC69" s="30"/>
      <c r="AD69" s="31"/>
      <c r="AE69" s="31"/>
      <c r="AF69" s="31"/>
      <c r="AG69" s="31"/>
      <c r="AH69" s="31"/>
      <c r="AI69" s="31"/>
      <c r="AJ69" s="31"/>
      <c r="AK69" s="31"/>
      <c r="AL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</row>
    <row r="70" spans="1:79" s="29" customFormat="1" ht="13.5" thickTop="1" x14ac:dyDescent="0.2">
      <c r="A70" s="37"/>
      <c r="B70" s="38" t="s">
        <v>32</v>
      </c>
      <c r="C70" s="42"/>
      <c r="D70" s="42"/>
      <c r="E70" s="43"/>
      <c r="F70" s="43"/>
      <c r="G70" s="43"/>
      <c r="H70" s="42"/>
      <c r="I70" s="44"/>
      <c r="J70" s="135"/>
      <c r="K70" s="138"/>
      <c r="L70" s="138"/>
      <c r="M70" s="141"/>
      <c r="N70" s="141"/>
      <c r="O70" s="141"/>
      <c r="P70" s="141"/>
      <c r="Q70" s="141"/>
      <c r="R70" s="141"/>
      <c r="S70" s="141"/>
      <c r="T70" s="144"/>
      <c r="U70" s="35"/>
      <c r="V70" s="45"/>
      <c r="W70" s="30"/>
      <c r="X70" s="30"/>
      <c r="Y70" s="30"/>
      <c r="Z70" s="30"/>
      <c r="AA70" s="30"/>
      <c r="AB70" s="30"/>
      <c r="AC70" s="30"/>
      <c r="AD70" s="31"/>
      <c r="AE70" s="31"/>
      <c r="AF70" s="31"/>
      <c r="AG70" s="31"/>
      <c r="AH70" s="31"/>
      <c r="AI70" s="31"/>
      <c r="AJ70" s="31"/>
      <c r="AK70" s="31"/>
      <c r="AL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</row>
    <row r="71" spans="1:79" s="29" customFormat="1" x14ac:dyDescent="0.2">
      <c r="A71" s="32"/>
      <c r="B71" s="131"/>
      <c r="C71" s="33"/>
      <c r="D71" s="33"/>
      <c r="E71" s="33"/>
      <c r="F71" s="33"/>
      <c r="G71" s="33"/>
      <c r="H71" s="33"/>
      <c r="I71" s="34"/>
      <c r="J71" s="133">
        <v>0.375</v>
      </c>
      <c r="K71" s="136">
        <v>1</v>
      </c>
      <c r="L71" s="136">
        <v>58</v>
      </c>
      <c r="M71" s="139">
        <f>SUM(C71:I74)</f>
        <v>0.87999999999999989</v>
      </c>
      <c r="N71" s="139" t="str">
        <f>IF(N$12=J71,PRODUCT(K71:M74)," ")</f>
        <v xml:space="preserve"> </v>
      </c>
      <c r="O71" s="139">
        <f>IF(O$12=J71,PRODUCT(K71:M74)," ")</f>
        <v>51.039999999999992</v>
      </c>
      <c r="P71" s="139" t="str">
        <f>IF(P$12=J71,PRODUCT(K71:M74)," ")</f>
        <v xml:space="preserve"> </v>
      </c>
      <c r="Q71" s="139" t="str">
        <f>IF(Q$12=J71,PRODUCT(K71:M74)," ")</f>
        <v xml:space="preserve"> </v>
      </c>
      <c r="R71" s="139" t="str">
        <f>IF(R$12=J71,PRODUCT(K71:M74)," ")</f>
        <v xml:space="preserve"> </v>
      </c>
      <c r="S71" s="139" t="str">
        <f>IF(S$12=J71,PRODUCT(K71:M74)," ")</f>
        <v xml:space="preserve"> </v>
      </c>
      <c r="T71" s="142">
        <f>IF(J71=N$12,N71*N$9,IF(J71=O$12,O71*O$9,IF(J71=P$12,P71*P$9,IF(J71=Q$12,Q71*Q$9,IF(J71=R$12,R71*R$9,IF(J71=S$12,S71*S$9,0))))))</f>
        <v>28.5824</v>
      </c>
      <c r="U71" s="36"/>
      <c r="V71" s="36"/>
      <c r="W71" s="30"/>
      <c r="X71" s="30"/>
      <c r="Y71" s="30"/>
      <c r="Z71" s="30"/>
      <c r="AA71" s="30"/>
      <c r="AB71" s="30"/>
      <c r="AC71" s="30"/>
      <c r="AD71" s="31"/>
      <c r="AE71" s="31"/>
      <c r="AF71" s="31"/>
      <c r="AG71" s="31"/>
      <c r="AH71" s="31"/>
      <c r="AI71" s="31"/>
      <c r="AJ71" s="31"/>
      <c r="AK71" s="31"/>
      <c r="AL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</row>
    <row r="72" spans="1:79" s="29" customFormat="1" ht="13.5" thickBot="1" x14ac:dyDescent="0.25">
      <c r="A72" s="37"/>
      <c r="B72" s="38" t="s">
        <v>25</v>
      </c>
      <c r="C72" s="39"/>
      <c r="F72" s="29">
        <v>0.72</v>
      </c>
      <c r="J72" s="134"/>
      <c r="K72" s="137"/>
      <c r="L72" s="137"/>
      <c r="M72" s="140"/>
      <c r="N72" s="140"/>
      <c r="O72" s="140"/>
      <c r="P72" s="140"/>
      <c r="Q72" s="140"/>
      <c r="R72" s="140"/>
      <c r="S72" s="140"/>
      <c r="T72" s="143"/>
      <c r="U72" s="35"/>
      <c r="V72" s="35"/>
      <c r="W72" s="30"/>
      <c r="X72" s="30"/>
      <c r="Y72" s="30"/>
      <c r="Z72" s="30"/>
      <c r="AA72" s="30"/>
      <c r="AB72" s="30"/>
      <c r="AC72" s="30"/>
      <c r="AD72" s="31"/>
      <c r="AE72" s="31"/>
      <c r="AF72" s="31"/>
      <c r="AG72" s="31"/>
      <c r="AH72" s="31"/>
      <c r="AI72" s="31"/>
      <c r="AJ72" s="31"/>
      <c r="AK72" s="31"/>
      <c r="AL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</row>
    <row r="73" spans="1:79" s="29" customFormat="1" ht="14.25" thickTop="1" thickBot="1" x14ac:dyDescent="0.25">
      <c r="A73" s="37"/>
      <c r="B73" s="38"/>
      <c r="C73" s="39"/>
      <c r="D73" s="39"/>
      <c r="E73" s="80"/>
      <c r="F73" s="80"/>
      <c r="G73" s="118"/>
      <c r="H73" s="111">
        <v>0.08</v>
      </c>
      <c r="I73" s="41"/>
      <c r="J73" s="134"/>
      <c r="K73" s="137"/>
      <c r="L73" s="137"/>
      <c r="M73" s="140"/>
      <c r="N73" s="140"/>
      <c r="O73" s="140"/>
      <c r="P73" s="140"/>
      <c r="Q73" s="140"/>
      <c r="R73" s="140"/>
      <c r="S73" s="140"/>
      <c r="T73" s="143"/>
      <c r="U73" s="35"/>
      <c r="V73" s="35"/>
      <c r="W73" s="30"/>
      <c r="X73" s="30"/>
      <c r="Y73" s="30"/>
      <c r="Z73" s="30"/>
      <c r="AA73" s="30"/>
      <c r="AB73" s="30"/>
      <c r="AC73" s="30"/>
      <c r="AD73" s="31"/>
      <c r="AE73" s="31"/>
      <c r="AF73" s="31"/>
      <c r="AG73" s="31"/>
      <c r="AH73" s="31"/>
      <c r="AI73" s="31"/>
      <c r="AJ73" s="31"/>
      <c r="AK73" s="31"/>
      <c r="AL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</row>
    <row r="74" spans="1:79" s="29" customFormat="1" ht="13.5" thickTop="1" x14ac:dyDescent="0.2">
      <c r="A74" s="37"/>
      <c r="B74" s="38" t="s">
        <v>32</v>
      </c>
      <c r="C74" s="42"/>
      <c r="D74" s="42" t="s">
        <v>38</v>
      </c>
      <c r="E74" s="42"/>
      <c r="F74" s="42"/>
      <c r="G74" s="42">
        <v>0.08</v>
      </c>
      <c r="H74" s="42"/>
      <c r="I74" s="44"/>
      <c r="J74" s="135"/>
      <c r="K74" s="138"/>
      <c r="L74" s="138"/>
      <c r="M74" s="141"/>
      <c r="N74" s="141"/>
      <c r="O74" s="141"/>
      <c r="P74" s="141"/>
      <c r="Q74" s="141"/>
      <c r="R74" s="141"/>
      <c r="S74" s="141"/>
      <c r="T74" s="144"/>
      <c r="U74" s="35"/>
      <c r="V74" s="45"/>
      <c r="W74" s="30"/>
      <c r="X74" s="30"/>
      <c r="Y74" s="30"/>
      <c r="Z74" s="30"/>
      <c r="AA74" s="30"/>
      <c r="AB74" s="30"/>
      <c r="AC74" s="30"/>
      <c r="AD74" s="31"/>
      <c r="AE74" s="31"/>
      <c r="AF74" s="31"/>
      <c r="AG74" s="31"/>
      <c r="AH74" s="31"/>
      <c r="AI74" s="31"/>
      <c r="AJ74" s="31"/>
      <c r="AK74" s="31"/>
      <c r="AL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</row>
    <row r="75" spans="1:79" s="29" customFormat="1" x14ac:dyDescent="0.2">
      <c r="A75" s="32"/>
      <c r="B75" s="56" t="s">
        <v>26</v>
      </c>
      <c r="C75" s="33"/>
      <c r="D75" s="33"/>
      <c r="E75" s="33"/>
      <c r="F75" s="33"/>
      <c r="G75" s="33"/>
      <c r="H75" s="33"/>
      <c r="I75" s="34"/>
      <c r="J75" s="133">
        <v>0.375</v>
      </c>
      <c r="K75" s="136">
        <v>1</v>
      </c>
      <c r="L75" s="136">
        <v>2</v>
      </c>
      <c r="M75" s="139">
        <f>SUM(C75:I78)</f>
        <v>14.709999999999999</v>
      </c>
      <c r="N75" s="139" t="str">
        <f>IF(N$12=J75,PRODUCT(K75:M78)," ")</f>
        <v xml:space="preserve"> </v>
      </c>
      <c r="O75" s="139">
        <f>IF(O$12=J75,PRODUCT(K75:M78)," ")</f>
        <v>29.419999999999998</v>
      </c>
      <c r="P75" s="139" t="str">
        <f>IF(P$12=J75,PRODUCT(K75:M78)," ")</f>
        <v xml:space="preserve"> </v>
      </c>
      <c r="Q75" s="139" t="str">
        <f>IF(Q$12=J75,PRODUCT(K75:M78)," ")</f>
        <v xml:space="preserve"> </v>
      </c>
      <c r="R75" s="139" t="str">
        <f>IF(R$12=J75,PRODUCT(K75:M78)," ")</f>
        <v xml:space="preserve"> </v>
      </c>
      <c r="S75" s="139" t="str">
        <f>IF(S$12=J75,PRODUCT(K75:M78)," ")</f>
        <v xml:space="preserve"> </v>
      </c>
      <c r="T75" s="142">
        <f>IF(J75=N$12,N75*N$9,IF(J75=O$12,O75*O$9,IF(J75=P$12,P75*P$9,IF(J75=Q$12,Q75*Q$9,IF(J75=R$12,R75*R$9,IF(J75=S$12,S75*S$9,0))))))</f>
        <v>16.475200000000001</v>
      </c>
      <c r="U75" s="36"/>
      <c r="V75" s="36"/>
      <c r="W75" s="30"/>
      <c r="X75" s="30"/>
      <c r="Y75" s="30"/>
      <c r="Z75" s="30"/>
      <c r="AA75" s="30"/>
      <c r="AB75" s="30"/>
      <c r="AC75" s="30"/>
      <c r="AD75" s="31"/>
      <c r="AE75" s="31"/>
      <c r="AF75" s="31"/>
      <c r="AG75" s="31"/>
      <c r="AH75" s="31"/>
      <c r="AI75" s="31"/>
      <c r="AJ75" s="31"/>
      <c r="AK75" s="31"/>
      <c r="AL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</row>
    <row r="76" spans="1:79" s="29" customFormat="1" x14ac:dyDescent="0.2">
      <c r="A76" s="37"/>
      <c r="B76" s="38"/>
      <c r="C76" s="39"/>
      <c r="J76" s="134"/>
      <c r="K76" s="137"/>
      <c r="L76" s="137"/>
      <c r="M76" s="140"/>
      <c r="N76" s="140"/>
      <c r="O76" s="140"/>
      <c r="P76" s="140"/>
      <c r="Q76" s="140"/>
      <c r="R76" s="140"/>
      <c r="S76" s="140"/>
      <c r="T76" s="143"/>
      <c r="U76" s="35"/>
      <c r="V76" s="35"/>
      <c r="W76" s="30"/>
      <c r="X76" s="30"/>
      <c r="Y76" s="30"/>
      <c r="Z76" s="30"/>
      <c r="AA76" s="30"/>
      <c r="AB76" s="30"/>
      <c r="AC76" s="30"/>
      <c r="AD76" s="31"/>
      <c r="AE76" s="31"/>
      <c r="AF76" s="31"/>
      <c r="AG76" s="31"/>
      <c r="AH76" s="31"/>
      <c r="AI76" s="31"/>
      <c r="AJ76" s="31"/>
      <c r="AK76" s="31"/>
      <c r="AL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</row>
    <row r="77" spans="1:79" s="29" customFormat="1" ht="13.5" thickBot="1" x14ac:dyDescent="0.25">
      <c r="A77" s="37"/>
      <c r="B77" s="38"/>
      <c r="C77" s="39"/>
      <c r="D77" s="39">
        <v>0.12</v>
      </c>
      <c r="E77" s="89"/>
      <c r="F77" s="40">
        <v>14.47</v>
      </c>
      <c r="G77" s="90"/>
      <c r="H77" s="62">
        <v>0.12</v>
      </c>
      <c r="I77" s="41"/>
      <c r="J77" s="134"/>
      <c r="K77" s="137"/>
      <c r="L77" s="137"/>
      <c r="M77" s="140"/>
      <c r="N77" s="140"/>
      <c r="O77" s="140"/>
      <c r="P77" s="140"/>
      <c r="Q77" s="140"/>
      <c r="R77" s="140"/>
      <c r="S77" s="140"/>
      <c r="T77" s="143"/>
      <c r="U77" s="35"/>
      <c r="V77" s="35"/>
      <c r="W77" s="30"/>
      <c r="X77" s="30"/>
      <c r="Y77" s="30"/>
      <c r="Z77" s="30"/>
      <c r="AA77" s="30"/>
      <c r="AB77" s="30"/>
      <c r="AC77" s="30"/>
      <c r="AD77" s="31"/>
      <c r="AE77" s="31"/>
      <c r="AF77" s="31"/>
      <c r="AG77" s="31"/>
      <c r="AH77" s="31"/>
      <c r="AI77" s="31"/>
      <c r="AJ77" s="31"/>
      <c r="AK77" s="31"/>
      <c r="AL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</row>
    <row r="78" spans="1:79" s="29" customFormat="1" ht="13.5" thickTop="1" x14ac:dyDescent="0.2">
      <c r="A78" s="37"/>
      <c r="B78" s="38" t="s">
        <v>32</v>
      </c>
      <c r="C78" s="42"/>
      <c r="D78" s="42"/>
      <c r="E78" s="43"/>
      <c r="F78" s="43"/>
      <c r="G78" s="43"/>
      <c r="H78" s="42"/>
      <c r="I78" s="44"/>
      <c r="J78" s="135"/>
      <c r="K78" s="138"/>
      <c r="L78" s="138"/>
      <c r="M78" s="141"/>
      <c r="N78" s="141"/>
      <c r="O78" s="141"/>
      <c r="P78" s="141"/>
      <c r="Q78" s="141"/>
      <c r="R78" s="141"/>
      <c r="S78" s="141"/>
      <c r="T78" s="144"/>
      <c r="U78" s="35"/>
      <c r="V78" s="45"/>
      <c r="W78" s="30"/>
      <c r="X78" s="30"/>
      <c r="Y78" s="30"/>
      <c r="Z78" s="30"/>
      <c r="AA78" s="30"/>
      <c r="AB78" s="30"/>
      <c r="AC78" s="30"/>
      <c r="AD78" s="31"/>
      <c r="AE78" s="31"/>
      <c r="AF78" s="31"/>
      <c r="AG78" s="31"/>
      <c r="AH78" s="31"/>
      <c r="AI78" s="31"/>
      <c r="AJ78" s="31"/>
      <c r="AK78" s="31"/>
      <c r="AL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</row>
    <row r="79" spans="1:79" s="29" customFormat="1" x14ac:dyDescent="0.2">
      <c r="A79" s="32"/>
      <c r="B79" s="131"/>
      <c r="C79" s="33"/>
      <c r="D79" s="33"/>
      <c r="E79" s="33"/>
      <c r="F79" s="33"/>
      <c r="G79" s="33"/>
      <c r="H79" s="33"/>
      <c r="I79" s="34"/>
      <c r="J79" s="133">
        <v>0.375</v>
      </c>
      <c r="K79" s="136">
        <v>1</v>
      </c>
      <c r="L79" s="136">
        <v>85</v>
      </c>
      <c r="M79" s="139">
        <f>SUM(C79:I82)</f>
        <v>0.87999999999999989</v>
      </c>
      <c r="N79" s="139" t="str">
        <f>IF(N$12=J79,PRODUCT(K79:M82)," ")</f>
        <v xml:space="preserve"> </v>
      </c>
      <c r="O79" s="139">
        <f>IF(O$12=J79,PRODUCT(K79:M82)," ")</f>
        <v>74.8</v>
      </c>
      <c r="P79" s="139" t="str">
        <f>IF(P$12=J79,PRODUCT(K79:M82)," ")</f>
        <v xml:space="preserve"> </v>
      </c>
      <c r="Q79" s="139" t="str">
        <f>IF(Q$12=J79,PRODUCT(K79:M82)," ")</f>
        <v xml:space="preserve"> </v>
      </c>
      <c r="R79" s="139" t="str">
        <f>IF(R$12=J79,PRODUCT(K79:M82)," ")</f>
        <v xml:space="preserve"> </v>
      </c>
      <c r="S79" s="139" t="str">
        <f>IF(S$12=J79,PRODUCT(K79:M82)," ")</f>
        <v xml:space="preserve"> </v>
      </c>
      <c r="T79" s="142">
        <f>IF(J79=N$12,N79*N$9,IF(J79=O$12,O79*O$9,IF(J79=P$12,P79*P$9,IF(J79=Q$12,Q79*Q$9,IF(J79=R$12,R79*R$9,IF(J79=S$12,S79*S$9,0))))))</f>
        <v>41.888000000000005</v>
      </c>
      <c r="U79" s="36"/>
      <c r="V79" s="36"/>
      <c r="W79" s="30"/>
      <c r="X79" s="30"/>
      <c r="Y79" s="30"/>
      <c r="Z79" s="30"/>
      <c r="AA79" s="30"/>
      <c r="AB79" s="30"/>
      <c r="AC79" s="30"/>
      <c r="AD79" s="31"/>
      <c r="AE79" s="31"/>
      <c r="AF79" s="31"/>
      <c r="AG79" s="31"/>
      <c r="AH79" s="31"/>
      <c r="AI79" s="31"/>
      <c r="AJ79" s="31"/>
      <c r="AK79" s="31"/>
      <c r="AL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</row>
    <row r="80" spans="1:79" s="29" customFormat="1" ht="13.5" thickBot="1" x14ac:dyDescent="0.25">
      <c r="A80" s="37"/>
      <c r="B80" s="38" t="s">
        <v>25</v>
      </c>
      <c r="C80" s="39"/>
      <c r="F80" s="29">
        <v>0.72</v>
      </c>
      <c r="J80" s="134"/>
      <c r="K80" s="137"/>
      <c r="L80" s="137"/>
      <c r="M80" s="140"/>
      <c r="N80" s="140"/>
      <c r="O80" s="140"/>
      <c r="P80" s="140"/>
      <c r="Q80" s="140"/>
      <c r="R80" s="140"/>
      <c r="S80" s="140"/>
      <c r="T80" s="143"/>
      <c r="U80" s="35"/>
      <c r="V80" s="35"/>
      <c r="W80" s="30"/>
      <c r="X80" s="30"/>
      <c r="Y80" s="30"/>
      <c r="Z80" s="30"/>
      <c r="AA80" s="30"/>
      <c r="AB80" s="30"/>
      <c r="AC80" s="30"/>
      <c r="AD80" s="31"/>
      <c r="AE80" s="31"/>
      <c r="AF80" s="31"/>
      <c r="AG80" s="31"/>
      <c r="AH80" s="31"/>
      <c r="AI80" s="31"/>
      <c r="AJ80" s="31"/>
      <c r="AK80" s="31"/>
      <c r="AL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</row>
    <row r="81" spans="1:79" s="29" customFormat="1" ht="14.25" thickTop="1" thickBot="1" x14ac:dyDescent="0.25">
      <c r="A81" s="37"/>
      <c r="B81" s="38"/>
      <c r="C81" s="39"/>
      <c r="D81" s="39"/>
      <c r="E81" s="80"/>
      <c r="F81" s="80"/>
      <c r="G81" s="118"/>
      <c r="H81" s="111">
        <v>0.08</v>
      </c>
      <c r="I81" s="41"/>
      <c r="J81" s="134"/>
      <c r="K81" s="137"/>
      <c r="L81" s="137"/>
      <c r="M81" s="140"/>
      <c r="N81" s="140"/>
      <c r="O81" s="140"/>
      <c r="P81" s="140"/>
      <c r="Q81" s="140"/>
      <c r="R81" s="140"/>
      <c r="S81" s="140"/>
      <c r="T81" s="143"/>
      <c r="U81" s="35"/>
      <c r="V81" s="35"/>
      <c r="W81" s="30"/>
      <c r="X81" s="30"/>
      <c r="Y81" s="30"/>
      <c r="Z81" s="30"/>
      <c r="AA81" s="30"/>
      <c r="AB81" s="30"/>
      <c r="AC81" s="30"/>
      <c r="AD81" s="31"/>
      <c r="AE81" s="31"/>
      <c r="AF81" s="31"/>
      <c r="AG81" s="31"/>
      <c r="AH81" s="31"/>
      <c r="AI81" s="31"/>
      <c r="AJ81" s="31"/>
      <c r="AK81" s="31"/>
      <c r="AL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</row>
    <row r="82" spans="1:79" s="29" customFormat="1" ht="13.5" thickTop="1" x14ac:dyDescent="0.2">
      <c r="A82" s="37"/>
      <c r="B82" s="38" t="s">
        <v>32</v>
      </c>
      <c r="C82" s="42"/>
      <c r="D82" s="42" t="s">
        <v>38</v>
      </c>
      <c r="E82" s="42"/>
      <c r="F82" s="42"/>
      <c r="G82" s="42">
        <v>0.08</v>
      </c>
      <c r="H82" s="42"/>
      <c r="I82" s="44"/>
      <c r="J82" s="135"/>
      <c r="K82" s="138"/>
      <c r="L82" s="138"/>
      <c r="M82" s="141"/>
      <c r="N82" s="141"/>
      <c r="O82" s="141"/>
      <c r="P82" s="141"/>
      <c r="Q82" s="141"/>
      <c r="R82" s="141"/>
      <c r="S82" s="141"/>
      <c r="T82" s="144"/>
      <c r="U82" s="35"/>
      <c r="V82" s="45"/>
      <c r="W82" s="30"/>
      <c r="X82" s="30"/>
      <c r="Y82" s="30"/>
      <c r="Z82" s="30"/>
      <c r="AA82" s="30"/>
      <c r="AB82" s="30"/>
      <c r="AC82" s="30"/>
      <c r="AD82" s="31"/>
      <c r="AE82" s="31"/>
      <c r="AF82" s="31"/>
      <c r="AG82" s="31"/>
      <c r="AH82" s="31"/>
      <c r="AI82" s="31"/>
      <c r="AJ82" s="31"/>
      <c r="AK82" s="31"/>
      <c r="AL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</row>
    <row r="83" spans="1:79" s="29" customFormat="1" x14ac:dyDescent="0.2">
      <c r="A83" s="32"/>
      <c r="B83" s="56" t="s">
        <v>26</v>
      </c>
      <c r="C83" s="33"/>
      <c r="D83" s="33"/>
      <c r="E83" s="33"/>
      <c r="F83" s="33"/>
      <c r="G83" s="33"/>
      <c r="H83" s="33"/>
      <c r="I83" s="34"/>
      <c r="J83" s="133">
        <v>0.375</v>
      </c>
      <c r="K83" s="136">
        <v>1</v>
      </c>
      <c r="L83" s="136">
        <v>2</v>
      </c>
      <c r="M83" s="139">
        <f>SUM(C83:I86)</f>
        <v>21.42</v>
      </c>
      <c r="N83" s="139" t="str">
        <f>IF(N$12=J83,PRODUCT(K83:M86)," ")</f>
        <v xml:space="preserve"> </v>
      </c>
      <c r="O83" s="139">
        <f>IF(O$12=J83,PRODUCT(K83:M86)," ")</f>
        <v>42.84</v>
      </c>
      <c r="P83" s="139" t="str">
        <f>IF(P$12=J83,PRODUCT(K83:M86)," ")</f>
        <v xml:space="preserve"> </v>
      </c>
      <c r="Q83" s="139" t="str">
        <f>IF(Q$12=J83,PRODUCT(K83:M86)," ")</f>
        <v xml:space="preserve"> </v>
      </c>
      <c r="R83" s="139" t="str">
        <f>IF(R$12=J83,PRODUCT(K83:M86)," ")</f>
        <v xml:space="preserve"> </v>
      </c>
      <c r="S83" s="139" t="str">
        <f>IF(S$12=J83,PRODUCT(K83:M86)," ")</f>
        <v xml:space="preserve"> </v>
      </c>
      <c r="T83" s="142">
        <f>IF(J83=N$12,N83*N$9,IF(J83=O$12,O83*O$9,IF(J83=P$12,P83*P$9,IF(J83=Q$12,Q83*Q$9,IF(J83=R$12,R83*R$9,IF(J83=S$12,S83*S$9,0))))))</f>
        <v>23.990400000000005</v>
      </c>
      <c r="U83" s="36"/>
      <c r="V83" s="36"/>
      <c r="W83" s="30"/>
      <c r="X83" s="30"/>
      <c r="Y83" s="30"/>
      <c r="Z83" s="30"/>
      <c r="AA83" s="30"/>
      <c r="AB83" s="30"/>
      <c r="AC83" s="30"/>
      <c r="AD83" s="31"/>
      <c r="AE83" s="31"/>
      <c r="AF83" s="31"/>
      <c r="AG83" s="31"/>
      <c r="AH83" s="31"/>
      <c r="AI83" s="31"/>
      <c r="AJ83" s="31"/>
      <c r="AK83" s="31"/>
      <c r="AL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</row>
    <row r="84" spans="1:79" s="29" customFormat="1" x14ac:dyDescent="0.2">
      <c r="A84" s="37"/>
      <c r="B84" s="38"/>
      <c r="C84" s="39"/>
      <c r="J84" s="134"/>
      <c r="K84" s="137"/>
      <c r="L84" s="137"/>
      <c r="M84" s="140"/>
      <c r="N84" s="140"/>
      <c r="O84" s="140"/>
      <c r="P84" s="140"/>
      <c r="Q84" s="140"/>
      <c r="R84" s="140"/>
      <c r="S84" s="140"/>
      <c r="T84" s="143"/>
      <c r="U84" s="35"/>
      <c r="V84" s="35"/>
      <c r="W84" s="30"/>
      <c r="X84" s="30"/>
      <c r="Y84" s="30"/>
      <c r="Z84" s="30"/>
      <c r="AA84" s="30"/>
      <c r="AB84" s="30"/>
      <c r="AC84" s="30"/>
      <c r="AD84" s="31"/>
      <c r="AE84" s="31"/>
      <c r="AF84" s="31"/>
      <c r="AG84" s="31"/>
      <c r="AH84" s="31"/>
      <c r="AI84" s="31"/>
      <c r="AJ84" s="31"/>
      <c r="AK84" s="31"/>
      <c r="AL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</row>
    <row r="85" spans="1:79" s="29" customFormat="1" ht="13.5" thickBot="1" x14ac:dyDescent="0.25">
      <c r="A85" s="37"/>
      <c r="B85" s="38"/>
      <c r="C85" s="39"/>
      <c r="D85" s="39">
        <v>0.12</v>
      </c>
      <c r="E85" s="89"/>
      <c r="F85" s="40">
        <v>21.18</v>
      </c>
      <c r="G85" s="90"/>
      <c r="H85" s="62">
        <v>0.12</v>
      </c>
      <c r="I85" s="41"/>
      <c r="J85" s="134"/>
      <c r="K85" s="137"/>
      <c r="L85" s="137"/>
      <c r="M85" s="140"/>
      <c r="N85" s="140"/>
      <c r="O85" s="140"/>
      <c r="P85" s="140"/>
      <c r="Q85" s="140"/>
      <c r="R85" s="140"/>
      <c r="S85" s="140"/>
      <c r="T85" s="143"/>
      <c r="U85" s="35"/>
      <c r="V85" s="35"/>
      <c r="W85" s="30"/>
      <c r="X85" s="30"/>
      <c r="Y85" s="30"/>
      <c r="Z85" s="30"/>
      <c r="AA85" s="30"/>
      <c r="AB85" s="30"/>
      <c r="AC85" s="30"/>
      <c r="AD85" s="31"/>
      <c r="AE85" s="31"/>
      <c r="AF85" s="31"/>
      <c r="AG85" s="31"/>
      <c r="AH85" s="31"/>
      <c r="AI85" s="31"/>
      <c r="AJ85" s="31"/>
      <c r="AK85" s="31"/>
      <c r="AL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</row>
    <row r="86" spans="1:79" s="29" customFormat="1" ht="13.5" thickTop="1" x14ac:dyDescent="0.2">
      <c r="A86" s="37"/>
      <c r="B86" s="38" t="s">
        <v>32</v>
      </c>
      <c r="C86" s="42"/>
      <c r="D86" s="42"/>
      <c r="E86" s="43"/>
      <c r="F86" s="43"/>
      <c r="G86" s="43"/>
      <c r="H86" s="42"/>
      <c r="I86" s="44"/>
      <c r="J86" s="135"/>
      <c r="K86" s="138"/>
      <c r="L86" s="138"/>
      <c r="M86" s="141"/>
      <c r="N86" s="141"/>
      <c r="O86" s="141"/>
      <c r="P86" s="141"/>
      <c r="Q86" s="141"/>
      <c r="R86" s="141"/>
      <c r="S86" s="141"/>
      <c r="T86" s="144"/>
      <c r="U86" s="35"/>
      <c r="V86" s="45"/>
      <c r="W86" s="30"/>
      <c r="X86" s="30"/>
      <c r="Y86" s="30"/>
      <c r="Z86" s="30"/>
      <c r="AA86" s="30"/>
      <c r="AB86" s="30"/>
      <c r="AC86" s="30"/>
      <c r="AD86" s="31"/>
      <c r="AE86" s="31"/>
      <c r="AF86" s="31"/>
      <c r="AG86" s="31"/>
      <c r="AH86" s="31"/>
      <c r="AI86" s="31"/>
      <c r="AJ86" s="31"/>
      <c r="AK86" s="31"/>
      <c r="AL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</row>
    <row r="87" spans="1:79" s="29" customFormat="1" x14ac:dyDescent="0.2">
      <c r="A87" s="32"/>
      <c r="B87" s="131"/>
      <c r="C87" s="33"/>
      <c r="D87" s="33"/>
      <c r="E87" s="33"/>
      <c r="F87" s="33"/>
      <c r="G87" s="33"/>
      <c r="H87" s="33"/>
      <c r="I87" s="34"/>
      <c r="J87" s="133">
        <v>0.375</v>
      </c>
      <c r="K87" s="136">
        <v>1</v>
      </c>
      <c r="L87" s="136">
        <v>71</v>
      </c>
      <c r="M87" s="139">
        <f>SUM(C87:I90)</f>
        <v>0.87999999999999989</v>
      </c>
      <c r="N87" s="139" t="str">
        <f>IF(N$12=J87,PRODUCT(K87:M90)," ")</f>
        <v xml:space="preserve"> </v>
      </c>
      <c r="O87" s="139">
        <f>IF(O$12=J87,PRODUCT(K87:M90)," ")</f>
        <v>62.47999999999999</v>
      </c>
      <c r="P87" s="139" t="str">
        <f>IF(P$12=J87,PRODUCT(K87:M90)," ")</f>
        <v xml:space="preserve"> </v>
      </c>
      <c r="Q87" s="139" t="str">
        <f>IF(Q$12=J87,PRODUCT(K87:M90)," ")</f>
        <v xml:space="preserve"> </v>
      </c>
      <c r="R87" s="139" t="str">
        <f>IF(R$12=J87,PRODUCT(K87:M90)," ")</f>
        <v xml:space="preserve"> </v>
      </c>
      <c r="S87" s="139" t="str">
        <f>IF(S$12=J87,PRODUCT(K87:M90)," ")</f>
        <v xml:space="preserve"> </v>
      </c>
      <c r="T87" s="142">
        <f>IF(J87=N$12,N87*N$9,IF(J87=O$12,O87*O$9,IF(J87=P$12,P87*P$9,IF(J87=Q$12,Q87*Q$9,IF(J87=R$12,R87*R$9,IF(J87=S$12,S87*S$9,0))))))</f>
        <v>34.988799999999998</v>
      </c>
      <c r="U87" s="36"/>
      <c r="V87" s="36"/>
      <c r="W87" s="30"/>
      <c r="X87" s="30"/>
      <c r="Y87" s="30"/>
      <c r="Z87" s="30"/>
      <c r="AA87" s="30"/>
      <c r="AB87" s="30"/>
      <c r="AC87" s="30"/>
      <c r="AD87" s="31"/>
      <c r="AE87" s="31"/>
      <c r="AF87" s="31"/>
      <c r="AG87" s="31"/>
      <c r="AH87" s="31"/>
      <c r="AI87" s="31"/>
      <c r="AJ87" s="31"/>
      <c r="AK87" s="31"/>
      <c r="AL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</row>
    <row r="88" spans="1:79" s="29" customFormat="1" ht="13.5" thickBot="1" x14ac:dyDescent="0.25">
      <c r="A88" s="37"/>
      <c r="B88" s="38" t="s">
        <v>25</v>
      </c>
      <c r="C88" s="39"/>
      <c r="F88" s="29">
        <v>0.72</v>
      </c>
      <c r="J88" s="134"/>
      <c r="K88" s="137"/>
      <c r="L88" s="137"/>
      <c r="M88" s="140"/>
      <c r="N88" s="140"/>
      <c r="O88" s="140"/>
      <c r="P88" s="140"/>
      <c r="Q88" s="140"/>
      <c r="R88" s="140"/>
      <c r="S88" s="140"/>
      <c r="T88" s="143"/>
      <c r="U88" s="35"/>
      <c r="V88" s="35"/>
      <c r="W88" s="30"/>
      <c r="X88" s="30"/>
      <c r="Y88" s="30"/>
      <c r="Z88" s="30"/>
      <c r="AA88" s="30"/>
      <c r="AB88" s="30"/>
      <c r="AC88" s="30"/>
      <c r="AD88" s="31"/>
      <c r="AE88" s="31"/>
      <c r="AF88" s="31"/>
      <c r="AG88" s="31"/>
      <c r="AH88" s="31"/>
      <c r="AI88" s="31"/>
      <c r="AJ88" s="31"/>
      <c r="AK88" s="31"/>
      <c r="AL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</row>
    <row r="89" spans="1:79" s="29" customFormat="1" ht="14.25" thickTop="1" thickBot="1" x14ac:dyDescent="0.25">
      <c r="A89" s="37"/>
      <c r="B89" s="38"/>
      <c r="C89" s="39"/>
      <c r="D89" s="39"/>
      <c r="E89" s="80"/>
      <c r="F89" s="80"/>
      <c r="G89" s="118"/>
      <c r="H89" s="111">
        <v>0.08</v>
      </c>
      <c r="I89" s="41"/>
      <c r="J89" s="134"/>
      <c r="K89" s="137"/>
      <c r="L89" s="137"/>
      <c r="M89" s="140"/>
      <c r="N89" s="140"/>
      <c r="O89" s="140"/>
      <c r="P89" s="140"/>
      <c r="Q89" s="140"/>
      <c r="R89" s="140"/>
      <c r="S89" s="140"/>
      <c r="T89" s="143"/>
      <c r="U89" s="35"/>
      <c r="V89" s="35"/>
      <c r="W89" s="30"/>
      <c r="X89" s="30"/>
      <c r="Y89" s="30"/>
      <c r="Z89" s="30"/>
      <c r="AA89" s="30"/>
      <c r="AB89" s="30"/>
      <c r="AC89" s="30"/>
      <c r="AD89" s="31"/>
      <c r="AE89" s="31"/>
      <c r="AF89" s="31"/>
      <c r="AG89" s="31"/>
      <c r="AH89" s="31"/>
      <c r="AI89" s="31"/>
      <c r="AJ89" s="31"/>
      <c r="AK89" s="31"/>
      <c r="AL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</row>
    <row r="90" spans="1:79" s="29" customFormat="1" ht="13.5" thickTop="1" x14ac:dyDescent="0.2">
      <c r="A90" s="37"/>
      <c r="B90" s="38" t="s">
        <v>32</v>
      </c>
      <c r="C90" s="42"/>
      <c r="D90" s="42" t="s">
        <v>38</v>
      </c>
      <c r="E90" s="42"/>
      <c r="F90" s="42"/>
      <c r="G90" s="42">
        <v>0.08</v>
      </c>
      <c r="H90" s="42"/>
      <c r="I90" s="44"/>
      <c r="J90" s="135"/>
      <c r="K90" s="138"/>
      <c r="L90" s="138"/>
      <c r="M90" s="141"/>
      <c r="N90" s="141"/>
      <c r="O90" s="141"/>
      <c r="P90" s="141"/>
      <c r="Q90" s="141"/>
      <c r="R90" s="141"/>
      <c r="S90" s="141"/>
      <c r="T90" s="144"/>
      <c r="U90" s="35"/>
      <c r="V90" s="45"/>
      <c r="W90" s="30"/>
      <c r="X90" s="30"/>
      <c r="Y90" s="30"/>
      <c r="Z90" s="30"/>
      <c r="AA90" s="30"/>
      <c r="AB90" s="30"/>
      <c r="AC90" s="30"/>
      <c r="AD90" s="31"/>
      <c r="AE90" s="31"/>
      <c r="AF90" s="31"/>
      <c r="AG90" s="31"/>
      <c r="AH90" s="31"/>
      <c r="AI90" s="31"/>
      <c r="AJ90" s="31"/>
      <c r="AK90" s="31"/>
      <c r="AL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</row>
    <row r="91" spans="1:79" s="29" customFormat="1" x14ac:dyDescent="0.2">
      <c r="A91" s="32"/>
      <c r="B91" s="56" t="s">
        <v>26</v>
      </c>
      <c r="C91" s="33"/>
      <c r="D91" s="33"/>
      <c r="E91" s="33"/>
      <c r="F91" s="33"/>
      <c r="G91" s="33"/>
      <c r="H91" s="33"/>
      <c r="I91" s="34"/>
      <c r="J91" s="133">
        <v>0.375</v>
      </c>
      <c r="K91" s="136">
        <v>1</v>
      </c>
      <c r="L91" s="136">
        <v>2</v>
      </c>
      <c r="M91" s="139">
        <f>SUM(C91:I94)</f>
        <v>18.000000000000004</v>
      </c>
      <c r="N91" s="139" t="str">
        <f>IF(N$12=J91,PRODUCT(K91:M94)," ")</f>
        <v xml:space="preserve"> </v>
      </c>
      <c r="O91" s="139">
        <f>IF(O$12=J91,PRODUCT(K91:M94)," ")</f>
        <v>36.000000000000007</v>
      </c>
      <c r="P91" s="139" t="str">
        <f>IF(P$12=J91,PRODUCT(K91:M94)," ")</f>
        <v xml:space="preserve"> </v>
      </c>
      <c r="Q91" s="139" t="str">
        <f>IF(Q$12=J91,PRODUCT(K91:M94)," ")</f>
        <v xml:space="preserve"> </v>
      </c>
      <c r="R91" s="139" t="str">
        <f>IF(R$12=J91,PRODUCT(K91:M94)," ")</f>
        <v xml:space="preserve"> </v>
      </c>
      <c r="S91" s="139" t="str">
        <f>IF(S$12=J91,PRODUCT(K91:M94)," ")</f>
        <v xml:space="preserve"> </v>
      </c>
      <c r="T91" s="142">
        <f>IF(J91=N$12,N91*N$9,IF(J91=O$12,O91*O$9,IF(J91=P$12,P91*P$9,IF(J91=Q$12,Q91*Q$9,IF(J91=R$12,R91*R$9,IF(J91=S$12,S91*S$9,0))))))</f>
        <v>20.160000000000007</v>
      </c>
      <c r="U91" s="36"/>
      <c r="V91" s="36"/>
      <c r="W91" s="30"/>
      <c r="X91" s="30"/>
      <c r="Y91" s="30"/>
      <c r="Z91" s="30"/>
      <c r="AA91" s="30"/>
      <c r="AB91" s="30"/>
      <c r="AC91" s="30"/>
      <c r="AD91" s="31"/>
      <c r="AE91" s="31"/>
      <c r="AF91" s="31"/>
      <c r="AG91" s="31"/>
      <c r="AH91" s="31"/>
      <c r="AI91" s="31"/>
      <c r="AJ91" s="31"/>
      <c r="AK91" s="31"/>
      <c r="AL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</row>
    <row r="92" spans="1:79" s="29" customFormat="1" x14ac:dyDescent="0.2">
      <c r="A92" s="37"/>
      <c r="B92" s="38"/>
      <c r="C92" s="39"/>
      <c r="J92" s="134"/>
      <c r="K92" s="137"/>
      <c r="L92" s="137"/>
      <c r="M92" s="140"/>
      <c r="N92" s="140"/>
      <c r="O92" s="140"/>
      <c r="P92" s="140"/>
      <c r="Q92" s="140"/>
      <c r="R92" s="140"/>
      <c r="S92" s="140"/>
      <c r="T92" s="143"/>
      <c r="U92" s="35"/>
      <c r="V92" s="35"/>
      <c r="W92" s="30"/>
      <c r="X92" s="30"/>
      <c r="Y92" s="30"/>
      <c r="Z92" s="30"/>
      <c r="AA92" s="30"/>
      <c r="AB92" s="30"/>
      <c r="AC92" s="30"/>
      <c r="AD92" s="31"/>
      <c r="AE92" s="31"/>
      <c r="AF92" s="31"/>
      <c r="AG92" s="31"/>
      <c r="AH92" s="31"/>
      <c r="AI92" s="31"/>
      <c r="AJ92" s="31"/>
      <c r="AK92" s="31"/>
      <c r="AL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</row>
    <row r="93" spans="1:79" s="29" customFormat="1" ht="13.5" thickBot="1" x14ac:dyDescent="0.25">
      <c r="A93" s="37"/>
      <c r="B93" s="38"/>
      <c r="C93" s="39"/>
      <c r="D93" s="39">
        <v>0.12</v>
      </c>
      <c r="E93" s="89"/>
      <c r="F93" s="40">
        <v>17.760000000000002</v>
      </c>
      <c r="G93" s="90"/>
      <c r="H93" s="62">
        <v>0.12</v>
      </c>
      <c r="I93" s="41"/>
      <c r="J93" s="134"/>
      <c r="K93" s="137"/>
      <c r="L93" s="137"/>
      <c r="M93" s="140"/>
      <c r="N93" s="140"/>
      <c r="O93" s="140"/>
      <c r="P93" s="140"/>
      <c r="Q93" s="140"/>
      <c r="R93" s="140"/>
      <c r="S93" s="140"/>
      <c r="T93" s="143"/>
      <c r="U93" s="35"/>
      <c r="V93" s="35"/>
      <c r="W93" s="30"/>
      <c r="X93" s="30"/>
      <c r="Y93" s="30"/>
      <c r="Z93" s="30"/>
      <c r="AA93" s="30"/>
      <c r="AB93" s="30"/>
      <c r="AC93" s="30"/>
      <c r="AD93" s="31"/>
      <c r="AE93" s="31"/>
      <c r="AF93" s="31"/>
      <c r="AG93" s="31"/>
      <c r="AH93" s="31"/>
      <c r="AI93" s="31"/>
      <c r="AJ93" s="31"/>
      <c r="AK93" s="31"/>
      <c r="AL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</row>
    <row r="94" spans="1:79" s="29" customFormat="1" ht="13.5" thickTop="1" x14ac:dyDescent="0.2">
      <c r="A94" s="37"/>
      <c r="B94" s="38" t="s">
        <v>32</v>
      </c>
      <c r="C94" s="42"/>
      <c r="D94" s="42"/>
      <c r="E94" s="43"/>
      <c r="F94" s="43"/>
      <c r="G94" s="43"/>
      <c r="H94" s="42"/>
      <c r="I94" s="44"/>
      <c r="J94" s="135"/>
      <c r="K94" s="138"/>
      <c r="L94" s="138"/>
      <c r="M94" s="141"/>
      <c r="N94" s="141"/>
      <c r="O94" s="141"/>
      <c r="P94" s="141"/>
      <c r="Q94" s="141"/>
      <c r="R94" s="141"/>
      <c r="S94" s="141"/>
      <c r="T94" s="144"/>
      <c r="U94" s="35"/>
      <c r="V94" s="45"/>
      <c r="W94" s="30"/>
      <c r="X94" s="30"/>
      <c r="Y94" s="30"/>
      <c r="Z94" s="30"/>
      <c r="AA94" s="30"/>
      <c r="AB94" s="30"/>
      <c r="AC94" s="30"/>
      <c r="AD94" s="31"/>
      <c r="AE94" s="31"/>
      <c r="AF94" s="31"/>
      <c r="AG94" s="31"/>
      <c r="AH94" s="31"/>
      <c r="AI94" s="31"/>
      <c r="AJ94" s="31"/>
      <c r="AK94" s="31"/>
      <c r="AL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</row>
    <row r="95" spans="1:79" s="29" customFormat="1" x14ac:dyDescent="0.2">
      <c r="A95" s="32"/>
      <c r="B95" s="131"/>
      <c r="C95" s="33"/>
      <c r="D95" s="33"/>
      <c r="E95" s="33"/>
      <c r="F95" s="33"/>
      <c r="G95" s="33"/>
      <c r="H95" s="33"/>
      <c r="I95" s="34"/>
      <c r="J95" s="133">
        <v>0.375</v>
      </c>
      <c r="K95" s="136">
        <v>1</v>
      </c>
      <c r="L95" s="136">
        <v>44</v>
      </c>
      <c r="M95" s="139">
        <f>SUM(C95:I98)</f>
        <v>0.87999999999999989</v>
      </c>
      <c r="N95" s="139" t="str">
        <f>IF(N$12=J95,PRODUCT(K95:M98)," ")</f>
        <v xml:space="preserve"> </v>
      </c>
      <c r="O95" s="139">
        <f>IF(O$12=J95,PRODUCT(K95:M98)," ")</f>
        <v>38.72</v>
      </c>
      <c r="P95" s="139" t="str">
        <f>IF(P$12=J95,PRODUCT(K95:M98)," ")</f>
        <v xml:space="preserve"> </v>
      </c>
      <c r="Q95" s="139" t="str">
        <f>IF(Q$12=J95,PRODUCT(K95:M98)," ")</f>
        <v xml:space="preserve"> </v>
      </c>
      <c r="R95" s="139" t="str">
        <f>IF(R$12=J95,PRODUCT(K95:M98)," ")</f>
        <v xml:space="preserve"> </v>
      </c>
      <c r="S95" s="139" t="str">
        <f>IF(S$12=J95,PRODUCT(K95:M98)," ")</f>
        <v xml:space="preserve"> </v>
      </c>
      <c r="T95" s="142">
        <f>IF(J95=N$12,N95*N$9,IF(J95=O$12,O95*O$9,IF(J95=P$12,P95*P$9,IF(J95=Q$12,Q95*Q$9,IF(J95=R$12,R95*R$9,IF(J95=S$12,S95*S$9,0))))))</f>
        <v>21.683200000000003</v>
      </c>
      <c r="U95" s="36"/>
      <c r="V95" s="36"/>
      <c r="W95" s="30"/>
      <c r="X95" s="30"/>
      <c r="Y95" s="30"/>
      <c r="Z95" s="30"/>
      <c r="AA95" s="30"/>
      <c r="AB95" s="30"/>
      <c r="AC95" s="30"/>
      <c r="AD95" s="31"/>
      <c r="AE95" s="31"/>
      <c r="AF95" s="31"/>
      <c r="AG95" s="31"/>
      <c r="AH95" s="31"/>
      <c r="AI95" s="31"/>
      <c r="AJ95" s="31"/>
      <c r="AK95" s="31"/>
      <c r="AL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</row>
    <row r="96" spans="1:79" s="29" customFormat="1" ht="13.5" thickBot="1" x14ac:dyDescent="0.25">
      <c r="A96" s="37"/>
      <c r="B96" s="38" t="s">
        <v>25</v>
      </c>
      <c r="C96" s="39"/>
      <c r="F96" s="29">
        <v>0.72</v>
      </c>
      <c r="J96" s="134"/>
      <c r="K96" s="137"/>
      <c r="L96" s="137"/>
      <c r="M96" s="140"/>
      <c r="N96" s="140"/>
      <c r="O96" s="140"/>
      <c r="P96" s="140"/>
      <c r="Q96" s="140"/>
      <c r="R96" s="140"/>
      <c r="S96" s="140"/>
      <c r="T96" s="143"/>
      <c r="U96" s="35"/>
      <c r="V96" s="35"/>
      <c r="W96" s="30"/>
      <c r="X96" s="30"/>
      <c r="Y96" s="30"/>
      <c r="Z96" s="30"/>
      <c r="AA96" s="30"/>
      <c r="AB96" s="30"/>
      <c r="AC96" s="30"/>
      <c r="AD96" s="31"/>
      <c r="AE96" s="31"/>
      <c r="AF96" s="31"/>
      <c r="AG96" s="31"/>
      <c r="AH96" s="31"/>
      <c r="AI96" s="31"/>
      <c r="AJ96" s="31"/>
      <c r="AK96" s="31"/>
      <c r="AL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</row>
    <row r="97" spans="1:79" s="29" customFormat="1" ht="14.25" thickTop="1" thickBot="1" x14ac:dyDescent="0.25">
      <c r="A97" s="37"/>
      <c r="B97" s="38"/>
      <c r="C97" s="39"/>
      <c r="D97" s="39"/>
      <c r="E97" s="80"/>
      <c r="F97" s="80"/>
      <c r="G97" s="118"/>
      <c r="H97" s="111">
        <v>0.08</v>
      </c>
      <c r="I97" s="41"/>
      <c r="J97" s="134"/>
      <c r="K97" s="137"/>
      <c r="L97" s="137"/>
      <c r="M97" s="140"/>
      <c r="N97" s="140"/>
      <c r="O97" s="140"/>
      <c r="P97" s="140"/>
      <c r="Q97" s="140"/>
      <c r="R97" s="140"/>
      <c r="S97" s="140"/>
      <c r="T97" s="143"/>
      <c r="U97" s="35"/>
      <c r="V97" s="35"/>
      <c r="W97" s="30"/>
      <c r="X97" s="30"/>
      <c r="Y97" s="30"/>
      <c r="Z97" s="30"/>
      <c r="AA97" s="30"/>
      <c r="AB97" s="30"/>
      <c r="AC97" s="30"/>
      <c r="AD97" s="31"/>
      <c r="AE97" s="31"/>
      <c r="AF97" s="31"/>
      <c r="AG97" s="31"/>
      <c r="AH97" s="31"/>
      <c r="AI97" s="31"/>
      <c r="AJ97" s="31"/>
      <c r="AK97" s="31"/>
      <c r="AL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</row>
    <row r="98" spans="1:79" s="29" customFormat="1" ht="13.5" thickTop="1" x14ac:dyDescent="0.2">
      <c r="A98" s="37"/>
      <c r="B98" s="38" t="s">
        <v>32</v>
      </c>
      <c r="C98" s="42"/>
      <c r="D98" s="42" t="s">
        <v>38</v>
      </c>
      <c r="E98" s="42"/>
      <c r="F98" s="42"/>
      <c r="G98" s="42">
        <v>0.08</v>
      </c>
      <c r="H98" s="42"/>
      <c r="I98" s="44"/>
      <c r="J98" s="135"/>
      <c r="K98" s="138"/>
      <c r="L98" s="138"/>
      <c r="M98" s="141"/>
      <c r="N98" s="141"/>
      <c r="O98" s="141"/>
      <c r="P98" s="141"/>
      <c r="Q98" s="141"/>
      <c r="R98" s="141"/>
      <c r="S98" s="141"/>
      <c r="T98" s="144"/>
      <c r="U98" s="35"/>
      <c r="V98" s="45"/>
      <c r="W98" s="30"/>
      <c r="X98" s="30"/>
      <c r="Y98" s="30"/>
      <c r="Z98" s="30"/>
      <c r="AA98" s="30"/>
      <c r="AB98" s="30"/>
      <c r="AC98" s="30"/>
      <c r="AD98" s="31"/>
      <c r="AE98" s="31"/>
      <c r="AF98" s="31"/>
      <c r="AG98" s="31"/>
      <c r="AH98" s="31"/>
      <c r="AI98" s="31"/>
      <c r="AJ98" s="31"/>
      <c r="AK98" s="31"/>
      <c r="AL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</row>
    <row r="99" spans="1:79" s="29" customFormat="1" x14ac:dyDescent="0.2">
      <c r="A99" s="32"/>
      <c r="B99" s="56" t="s">
        <v>26</v>
      </c>
      <c r="C99" s="33"/>
      <c r="D99" s="33"/>
      <c r="E99" s="33"/>
      <c r="F99" s="33"/>
      <c r="G99" s="33"/>
      <c r="H99" s="33"/>
      <c r="I99" s="34"/>
      <c r="J99" s="133">
        <v>0.375</v>
      </c>
      <c r="K99" s="136">
        <v>1</v>
      </c>
      <c r="L99" s="136">
        <v>2</v>
      </c>
      <c r="M99" s="139">
        <f>SUM(C99:I102)</f>
        <v>11.359999999999998</v>
      </c>
      <c r="N99" s="139" t="str">
        <f>IF(N$12=J99,PRODUCT(K99:M102)," ")</f>
        <v xml:space="preserve"> </v>
      </c>
      <c r="O99" s="139">
        <f>IF(O$12=J99,PRODUCT(K99:M102)," ")</f>
        <v>22.719999999999995</v>
      </c>
      <c r="P99" s="139" t="str">
        <f>IF(P$12=J99,PRODUCT(K99:M102)," ")</f>
        <v xml:space="preserve"> </v>
      </c>
      <c r="Q99" s="139" t="str">
        <f>IF(Q$12=J99,PRODUCT(K99:M102)," ")</f>
        <v xml:space="preserve"> </v>
      </c>
      <c r="R99" s="139" t="str">
        <f>IF(R$12=J99,PRODUCT(K99:M102)," ")</f>
        <v xml:space="preserve"> </v>
      </c>
      <c r="S99" s="139" t="str">
        <f>IF(S$12=J99,PRODUCT(K99:M102)," ")</f>
        <v xml:space="preserve"> </v>
      </c>
      <c r="T99" s="142">
        <f>IF(J99=N$12,N99*N$9,IF(J99=O$12,O99*O$9,IF(J99=P$12,P99*P$9,IF(J99=Q$12,Q99*Q$9,IF(J99=R$12,R99*R$9,IF(J99=S$12,S99*S$9,0))))))</f>
        <v>12.723199999999999</v>
      </c>
      <c r="U99" s="36"/>
      <c r="V99" s="36"/>
      <c r="W99" s="30"/>
      <c r="X99" s="30"/>
      <c r="Y99" s="30"/>
      <c r="Z99" s="30"/>
      <c r="AA99" s="30"/>
      <c r="AB99" s="30"/>
      <c r="AC99" s="30"/>
      <c r="AD99" s="31"/>
      <c r="AE99" s="31"/>
      <c r="AF99" s="31"/>
      <c r="AG99" s="31"/>
      <c r="AH99" s="31"/>
      <c r="AI99" s="31"/>
      <c r="AJ99" s="31"/>
      <c r="AK99" s="31"/>
      <c r="AL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</row>
    <row r="100" spans="1:79" s="29" customFormat="1" x14ac:dyDescent="0.2">
      <c r="A100" s="37"/>
      <c r="B100" s="38"/>
      <c r="C100" s="39"/>
      <c r="J100" s="134"/>
      <c r="K100" s="137"/>
      <c r="L100" s="137"/>
      <c r="M100" s="140"/>
      <c r="N100" s="140"/>
      <c r="O100" s="140"/>
      <c r="P100" s="140"/>
      <c r="Q100" s="140"/>
      <c r="R100" s="140"/>
      <c r="S100" s="140"/>
      <c r="T100" s="143"/>
      <c r="U100" s="35"/>
      <c r="V100" s="35"/>
      <c r="W100" s="30"/>
      <c r="X100" s="30"/>
      <c r="Y100" s="30"/>
      <c r="Z100" s="30"/>
      <c r="AA100" s="30"/>
      <c r="AB100" s="30"/>
      <c r="AC100" s="30"/>
      <c r="AD100" s="31"/>
      <c r="AE100" s="31"/>
      <c r="AF100" s="31"/>
      <c r="AG100" s="31"/>
      <c r="AH100" s="31"/>
      <c r="AI100" s="31"/>
      <c r="AJ100" s="31"/>
      <c r="AK100" s="31"/>
      <c r="AL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</row>
    <row r="101" spans="1:79" s="29" customFormat="1" ht="13.5" thickBot="1" x14ac:dyDescent="0.25">
      <c r="A101" s="37"/>
      <c r="B101" s="38"/>
      <c r="C101" s="39"/>
      <c r="D101" s="39">
        <v>0.12</v>
      </c>
      <c r="E101" s="89"/>
      <c r="F101" s="40">
        <v>11.12</v>
      </c>
      <c r="G101" s="90"/>
      <c r="H101" s="62">
        <v>0.12</v>
      </c>
      <c r="I101" s="41"/>
      <c r="J101" s="134"/>
      <c r="K101" s="137"/>
      <c r="L101" s="137"/>
      <c r="M101" s="140"/>
      <c r="N101" s="140"/>
      <c r="O101" s="140"/>
      <c r="P101" s="140"/>
      <c r="Q101" s="140"/>
      <c r="R101" s="140"/>
      <c r="S101" s="140"/>
      <c r="T101" s="143"/>
      <c r="U101" s="35"/>
      <c r="V101" s="35"/>
      <c r="W101" s="30"/>
      <c r="X101" s="30"/>
      <c r="Y101" s="30"/>
      <c r="Z101" s="30"/>
      <c r="AA101" s="30"/>
      <c r="AB101" s="30"/>
      <c r="AC101" s="30"/>
      <c r="AD101" s="31"/>
      <c r="AE101" s="31"/>
      <c r="AF101" s="31"/>
      <c r="AG101" s="31"/>
      <c r="AH101" s="31"/>
      <c r="AI101" s="31"/>
      <c r="AJ101" s="31"/>
      <c r="AK101" s="31"/>
      <c r="AL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</row>
    <row r="102" spans="1:79" s="29" customFormat="1" ht="13.5" thickTop="1" x14ac:dyDescent="0.2">
      <c r="A102" s="37"/>
      <c r="B102" s="38" t="s">
        <v>32</v>
      </c>
      <c r="C102" s="42"/>
      <c r="D102" s="42"/>
      <c r="E102" s="43"/>
      <c r="F102" s="43"/>
      <c r="G102" s="43"/>
      <c r="H102" s="42"/>
      <c r="I102" s="44"/>
      <c r="J102" s="135"/>
      <c r="K102" s="138"/>
      <c r="L102" s="138"/>
      <c r="M102" s="141"/>
      <c r="N102" s="141"/>
      <c r="O102" s="141"/>
      <c r="P102" s="141"/>
      <c r="Q102" s="141"/>
      <c r="R102" s="141"/>
      <c r="S102" s="141"/>
      <c r="T102" s="144"/>
      <c r="U102" s="35"/>
      <c r="V102" s="45"/>
      <c r="W102" s="30"/>
      <c r="X102" s="30"/>
      <c r="Y102" s="30"/>
      <c r="Z102" s="30"/>
      <c r="AA102" s="30"/>
      <c r="AB102" s="30"/>
      <c r="AC102" s="30"/>
      <c r="AD102" s="31"/>
      <c r="AE102" s="31"/>
      <c r="AF102" s="31"/>
      <c r="AG102" s="31"/>
      <c r="AH102" s="31"/>
      <c r="AI102" s="31"/>
      <c r="AJ102" s="31"/>
      <c r="AK102" s="31"/>
      <c r="AL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</row>
    <row r="103" spans="1:79" s="29" customFormat="1" x14ac:dyDescent="0.2">
      <c r="A103" s="32"/>
      <c r="B103" s="131"/>
      <c r="C103" s="33"/>
      <c r="D103" s="33"/>
      <c r="E103" s="33"/>
      <c r="F103" s="33"/>
      <c r="G103" s="33"/>
      <c r="H103" s="33"/>
      <c r="I103" s="34"/>
      <c r="J103" s="133">
        <v>0.375</v>
      </c>
      <c r="K103" s="136">
        <v>1</v>
      </c>
      <c r="L103" s="136">
        <v>52</v>
      </c>
      <c r="M103" s="139">
        <f>SUM(C103:I106)</f>
        <v>0.87999999999999989</v>
      </c>
      <c r="N103" s="139" t="str">
        <f>IF(N$12=J103,PRODUCT(K103:M106)," ")</f>
        <v xml:space="preserve"> </v>
      </c>
      <c r="O103" s="139">
        <f>IF(O$12=J103,PRODUCT(K103:M106)," ")</f>
        <v>45.759999999999991</v>
      </c>
      <c r="P103" s="139" t="str">
        <f>IF(P$12=J103,PRODUCT(K103:M106)," ")</f>
        <v xml:space="preserve"> </v>
      </c>
      <c r="Q103" s="139" t="str">
        <f>IF(Q$12=J103,PRODUCT(K103:M106)," ")</f>
        <v xml:space="preserve"> </v>
      </c>
      <c r="R103" s="139" t="str">
        <f>IF(R$12=J103,PRODUCT(K103:M106)," ")</f>
        <v xml:space="preserve"> </v>
      </c>
      <c r="S103" s="139" t="str">
        <f>IF(S$12=J103,PRODUCT(K103:M106)," ")</f>
        <v xml:space="preserve"> </v>
      </c>
      <c r="T103" s="142">
        <f>IF(J103=N$12,N103*N$9,IF(J103=O$12,O103*O$9,IF(J103=P$12,P103*P$9,IF(J103=Q$12,Q103*Q$9,IF(J103=R$12,R103*R$9,IF(J103=S$12,S103*S$9,0))))))</f>
        <v>25.625599999999999</v>
      </c>
      <c r="U103" s="36"/>
      <c r="V103" s="36"/>
      <c r="W103" s="30"/>
      <c r="X103" s="30"/>
      <c r="Y103" s="30"/>
      <c r="Z103" s="30"/>
      <c r="AA103" s="30"/>
      <c r="AB103" s="30"/>
      <c r="AC103" s="30"/>
      <c r="AD103" s="31"/>
      <c r="AE103" s="31"/>
      <c r="AF103" s="31"/>
      <c r="AG103" s="31"/>
      <c r="AH103" s="31"/>
      <c r="AI103" s="31"/>
      <c r="AJ103" s="31"/>
      <c r="AK103" s="31"/>
      <c r="AL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</row>
    <row r="104" spans="1:79" s="29" customFormat="1" ht="13.5" thickBot="1" x14ac:dyDescent="0.25">
      <c r="A104" s="37"/>
      <c r="B104" s="38" t="s">
        <v>25</v>
      </c>
      <c r="C104" s="39"/>
      <c r="F104" s="29">
        <v>0.72</v>
      </c>
      <c r="J104" s="134"/>
      <c r="K104" s="137"/>
      <c r="L104" s="137"/>
      <c r="M104" s="140"/>
      <c r="N104" s="140"/>
      <c r="O104" s="140"/>
      <c r="P104" s="140"/>
      <c r="Q104" s="140"/>
      <c r="R104" s="140"/>
      <c r="S104" s="140"/>
      <c r="T104" s="143"/>
      <c r="U104" s="35"/>
      <c r="V104" s="35"/>
      <c r="W104" s="30"/>
      <c r="X104" s="30"/>
      <c r="Y104" s="30"/>
      <c r="Z104" s="30"/>
      <c r="AA104" s="30"/>
      <c r="AB104" s="30"/>
      <c r="AC104" s="30"/>
      <c r="AD104" s="31"/>
      <c r="AE104" s="31"/>
      <c r="AF104" s="31"/>
      <c r="AG104" s="31"/>
      <c r="AH104" s="31"/>
      <c r="AI104" s="31"/>
      <c r="AJ104" s="31"/>
      <c r="AK104" s="31"/>
      <c r="AL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</row>
    <row r="105" spans="1:79" s="29" customFormat="1" ht="14.25" thickTop="1" thickBot="1" x14ac:dyDescent="0.25">
      <c r="A105" s="37"/>
      <c r="B105" s="38"/>
      <c r="C105" s="39"/>
      <c r="D105" s="39"/>
      <c r="E105" s="80"/>
      <c r="F105" s="80"/>
      <c r="G105" s="118"/>
      <c r="H105" s="111">
        <v>0.08</v>
      </c>
      <c r="I105" s="41"/>
      <c r="J105" s="134"/>
      <c r="K105" s="137"/>
      <c r="L105" s="137"/>
      <c r="M105" s="140"/>
      <c r="N105" s="140"/>
      <c r="O105" s="140"/>
      <c r="P105" s="140"/>
      <c r="Q105" s="140"/>
      <c r="R105" s="140"/>
      <c r="S105" s="140"/>
      <c r="T105" s="143"/>
      <c r="U105" s="35"/>
      <c r="V105" s="35"/>
      <c r="W105" s="30"/>
      <c r="X105" s="30"/>
      <c r="Y105" s="30"/>
      <c r="Z105" s="30"/>
      <c r="AA105" s="30"/>
      <c r="AB105" s="30"/>
      <c r="AC105" s="30"/>
      <c r="AD105" s="31"/>
      <c r="AE105" s="31"/>
      <c r="AF105" s="31"/>
      <c r="AG105" s="31"/>
      <c r="AH105" s="31"/>
      <c r="AI105" s="31"/>
      <c r="AJ105" s="31"/>
      <c r="AK105" s="31"/>
      <c r="AL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</row>
    <row r="106" spans="1:79" s="29" customFormat="1" ht="13.5" thickTop="1" x14ac:dyDescent="0.2">
      <c r="A106" s="37"/>
      <c r="B106" s="38" t="s">
        <v>32</v>
      </c>
      <c r="C106" s="42"/>
      <c r="D106" s="42" t="s">
        <v>38</v>
      </c>
      <c r="E106" s="42"/>
      <c r="F106" s="42"/>
      <c r="G106" s="42">
        <v>0.08</v>
      </c>
      <c r="H106" s="42"/>
      <c r="I106" s="44"/>
      <c r="J106" s="135"/>
      <c r="K106" s="138"/>
      <c r="L106" s="138"/>
      <c r="M106" s="141"/>
      <c r="N106" s="141"/>
      <c r="O106" s="141"/>
      <c r="P106" s="141"/>
      <c r="Q106" s="141"/>
      <c r="R106" s="141"/>
      <c r="S106" s="141"/>
      <c r="T106" s="144"/>
      <c r="U106" s="35"/>
      <c r="V106" s="45"/>
      <c r="W106" s="30"/>
      <c r="X106" s="30"/>
      <c r="Y106" s="30"/>
      <c r="Z106" s="30"/>
      <c r="AA106" s="30"/>
      <c r="AB106" s="30"/>
      <c r="AC106" s="30"/>
      <c r="AD106" s="31"/>
      <c r="AE106" s="31"/>
      <c r="AF106" s="31"/>
      <c r="AG106" s="31"/>
      <c r="AH106" s="31"/>
      <c r="AI106" s="31"/>
      <c r="AJ106" s="31"/>
      <c r="AK106" s="31"/>
      <c r="AL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</row>
    <row r="107" spans="1:79" s="29" customFormat="1" x14ac:dyDescent="0.2">
      <c r="A107" s="32"/>
      <c r="B107" s="56" t="s">
        <v>26</v>
      </c>
      <c r="C107" s="33"/>
      <c r="D107" s="33"/>
      <c r="E107" s="33"/>
      <c r="F107" s="33"/>
      <c r="G107" s="33"/>
      <c r="H107" s="33"/>
      <c r="I107" s="34"/>
      <c r="J107" s="133">
        <v>0.375</v>
      </c>
      <c r="K107" s="136">
        <v>1</v>
      </c>
      <c r="L107" s="136">
        <v>2</v>
      </c>
      <c r="M107" s="139">
        <f>SUM(C107:I110)</f>
        <v>13.159999999999998</v>
      </c>
      <c r="N107" s="139" t="str">
        <f>IF(N$12=J107,PRODUCT(K107:M110)," ")</f>
        <v xml:space="preserve"> </v>
      </c>
      <c r="O107" s="139">
        <f>IF(O$12=J107,PRODUCT(K107:M110)," ")</f>
        <v>26.319999999999997</v>
      </c>
      <c r="P107" s="139" t="str">
        <f>IF(P$12=J107,PRODUCT(K107:M110)," ")</f>
        <v xml:space="preserve"> </v>
      </c>
      <c r="Q107" s="139" t="str">
        <f>IF(Q$12=J107,PRODUCT(K107:M110)," ")</f>
        <v xml:space="preserve"> </v>
      </c>
      <c r="R107" s="139" t="str">
        <f>IF(R$12=J107,PRODUCT(K107:M110)," ")</f>
        <v xml:space="preserve"> </v>
      </c>
      <c r="S107" s="139" t="str">
        <f>IF(S$12=J107,PRODUCT(K107:M110)," ")</f>
        <v xml:space="preserve"> </v>
      </c>
      <c r="T107" s="142">
        <f>IF(J107=N$12,N107*N$9,IF(J107=O$12,O107*O$9,IF(J107=P$12,P107*P$9,IF(J107=Q$12,Q107*Q$9,IF(J107=R$12,R107*R$9,IF(J107=S$12,S107*S$9,0))))))</f>
        <v>14.7392</v>
      </c>
      <c r="U107" s="36"/>
      <c r="V107" s="36"/>
      <c r="W107" s="30"/>
      <c r="X107" s="30"/>
      <c r="Y107" s="30"/>
      <c r="Z107" s="30"/>
      <c r="AA107" s="30"/>
      <c r="AB107" s="30"/>
      <c r="AC107" s="30"/>
      <c r="AD107" s="31"/>
      <c r="AE107" s="31"/>
      <c r="AF107" s="31"/>
      <c r="AG107" s="31"/>
      <c r="AH107" s="31"/>
      <c r="AI107" s="31"/>
      <c r="AJ107" s="31"/>
      <c r="AK107" s="31"/>
      <c r="AL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</row>
    <row r="108" spans="1:79" s="29" customFormat="1" x14ac:dyDescent="0.2">
      <c r="A108" s="37"/>
      <c r="B108" s="38"/>
      <c r="C108" s="39"/>
      <c r="J108" s="134"/>
      <c r="K108" s="137"/>
      <c r="L108" s="137"/>
      <c r="M108" s="140"/>
      <c r="N108" s="140"/>
      <c r="O108" s="140"/>
      <c r="P108" s="140"/>
      <c r="Q108" s="140"/>
      <c r="R108" s="140"/>
      <c r="S108" s="140"/>
      <c r="T108" s="143"/>
      <c r="U108" s="35"/>
      <c r="V108" s="35"/>
      <c r="W108" s="30"/>
      <c r="X108" s="30"/>
      <c r="Y108" s="30"/>
      <c r="Z108" s="30"/>
      <c r="AA108" s="30"/>
      <c r="AB108" s="30"/>
      <c r="AC108" s="30"/>
      <c r="AD108" s="31"/>
      <c r="AE108" s="31"/>
      <c r="AF108" s="31"/>
      <c r="AG108" s="31"/>
      <c r="AH108" s="31"/>
      <c r="AI108" s="31"/>
      <c r="AJ108" s="31"/>
      <c r="AK108" s="31"/>
      <c r="AL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</row>
    <row r="109" spans="1:79" s="29" customFormat="1" ht="13.5" thickBot="1" x14ac:dyDescent="0.25">
      <c r="A109" s="37"/>
      <c r="B109" s="38"/>
      <c r="C109" s="39"/>
      <c r="D109" s="39">
        <v>0.12</v>
      </c>
      <c r="E109" s="89"/>
      <c r="F109" s="40">
        <v>12.92</v>
      </c>
      <c r="G109" s="90"/>
      <c r="H109" s="62">
        <v>0.12</v>
      </c>
      <c r="I109" s="41"/>
      <c r="J109" s="134"/>
      <c r="K109" s="137"/>
      <c r="L109" s="137"/>
      <c r="M109" s="140"/>
      <c r="N109" s="140"/>
      <c r="O109" s="140"/>
      <c r="P109" s="140"/>
      <c r="Q109" s="140"/>
      <c r="R109" s="140"/>
      <c r="S109" s="140"/>
      <c r="T109" s="143"/>
      <c r="U109" s="35"/>
      <c r="V109" s="35"/>
      <c r="W109" s="30"/>
      <c r="X109" s="30"/>
      <c r="Y109" s="30"/>
      <c r="Z109" s="30"/>
      <c r="AA109" s="30"/>
      <c r="AB109" s="30"/>
      <c r="AC109" s="30"/>
      <c r="AD109" s="31"/>
      <c r="AE109" s="31"/>
      <c r="AF109" s="31"/>
      <c r="AG109" s="31"/>
      <c r="AH109" s="31"/>
      <c r="AI109" s="31"/>
      <c r="AJ109" s="31"/>
      <c r="AK109" s="31"/>
      <c r="AL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</row>
    <row r="110" spans="1:79" s="29" customFormat="1" ht="13.5" thickTop="1" x14ac:dyDescent="0.2">
      <c r="A110" s="37"/>
      <c r="B110" s="38" t="s">
        <v>32</v>
      </c>
      <c r="C110" s="42"/>
      <c r="D110" s="42"/>
      <c r="E110" s="43"/>
      <c r="F110" s="43"/>
      <c r="G110" s="43"/>
      <c r="H110" s="42"/>
      <c r="I110" s="44"/>
      <c r="J110" s="135"/>
      <c r="K110" s="138"/>
      <c r="L110" s="138"/>
      <c r="M110" s="141"/>
      <c r="N110" s="141"/>
      <c r="O110" s="141"/>
      <c r="P110" s="141"/>
      <c r="Q110" s="141"/>
      <c r="R110" s="141"/>
      <c r="S110" s="141"/>
      <c r="T110" s="144"/>
      <c r="U110" s="35"/>
      <c r="V110" s="45"/>
      <c r="W110" s="30"/>
      <c r="X110" s="30"/>
      <c r="Y110" s="30"/>
      <c r="Z110" s="30"/>
      <c r="AA110" s="30"/>
      <c r="AB110" s="30"/>
      <c r="AC110" s="30"/>
      <c r="AD110" s="31"/>
      <c r="AE110" s="31"/>
      <c r="AF110" s="31"/>
      <c r="AG110" s="31"/>
      <c r="AH110" s="31"/>
      <c r="AI110" s="31"/>
      <c r="AJ110" s="31"/>
      <c r="AK110" s="31"/>
      <c r="AL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</row>
    <row r="111" spans="1:79" s="29" customFormat="1" x14ac:dyDescent="0.2">
      <c r="A111" s="32"/>
      <c r="B111" s="131" t="s">
        <v>56</v>
      </c>
      <c r="C111" s="33"/>
      <c r="D111" s="33"/>
      <c r="E111" s="33"/>
      <c r="F111" s="33"/>
      <c r="G111" s="33"/>
      <c r="H111" s="33"/>
      <c r="I111" s="34"/>
      <c r="J111" s="133">
        <v>0.375</v>
      </c>
      <c r="K111" s="136">
        <v>1</v>
      </c>
      <c r="L111" s="136">
        <v>18</v>
      </c>
      <c r="M111" s="139">
        <f>SUM(C111:I114)</f>
        <v>1.01</v>
      </c>
      <c r="N111" s="139" t="str">
        <f>IF(N$12=J111,PRODUCT(K111:M114)," ")</f>
        <v xml:space="preserve"> </v>
      </c>
      <c r="O111" s="139">
        <f>IF(O$12=J111,PRODUCT(K111:M114)," ")</f>
        <v>18.18</v>
      </c>
      <c r="P111" s="139" t="str">
        <f>IF(P$12=J111,PRODUCT(K111:M114)," ")</f>
        <v xml:space="preserve"> </v>
      </c>
      <c r="Q111" s="139" t="str">
        <f>IF(Q$12=J111,PRODUCT(K111:M114)," ")</f>
        <v xml:space="preserve"> </v>
      </c>
      <c r="R111" s="139" t="str">
        <f>IF(R$12=J111,PRODUCT(K111:M114)," ")</f>
        <v xml:space="preserve"> </v>
      </c>
      <c r="S111" s="139" t="str">
        <f>IF(S$12=J111,PRODUCT(K111:M114)," ")</f>
        <v xml:space="preserve"> </v>
      </c>
      <c r="T111" s="142">
        <f>IF(J111=N$12,N111*N$9,IF(J111=O$12,O111*O$9,IF(J111=P$12,P111*P$9,IF(J111=Q$12,Q111*Q$9,IF(J111=R$12,R111*R$9,IF(J111=S$12,S111*S$9,0))))))</f>
        <v>10.180800000000001</v>
      </c>
      <c r="U111" s="36"/>
      <c r="V111" s="36"/>
      <c r="W111" s="30"/>
      <c r="X111" s="30"/>
      <c r="Y111" s="30"/>
      <c r="Z111" s="30"/>
      <c r="AA111" s="30"/>
      <c r="AB111" s="30"/>
      <c r="AC111" s="30"/>
      <c r="AD111" s="31"/>
      <c r="AE111" s="31"/>
      <c r="AF111" s="31"/>
      <c r="AG111" s="31"/>
      <c r="AH111" s="31"/>
      <c r="AI111" s="31"/>
      <c r="AJ111" s="31"/>
      <c r="AK111" s="31"/>
      <c r="AL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</row>
    <row r="112" spans="1:79" s="29" customFormat="1" ht="13.5" thickBot="1" x14ac:dyDescent="0.25">
      <c r="A112" s="37"/>
      <c r="B112" s="38" t="s">
        <v>25</v>
      </c>
      <c r="C112" s="39"/>
      <c r="F112" s="29">
        <v>0.85</v>
      </c>
      <c r="J112" s="134"/>
      <c r="K112" s="137"/>
      <c r="L112" s="137"/>
      <c r="M112" s="140"/>
      <c r="N112" s="140"/>
      <c r="O112" s="140"/>
      <c r="P112" s="140"/>
      <c r="Q112" s="140"/>
      <c r="R112" s="140"/>
      <c r="S112" s="140"/>
      <c r="T112" s="143"/>
      <c r="U112" s="35"/>
      <c r="V112" s="35"/>
      <c r="W112" s="30"/>
      <c r="X112" s="30"/>
      <c r="Y112" s="30"/>
      <c r="Z112" s="30"/>
      <c r="AA112" s="30"/>
      <c r="AB112" s="30"/>
      <c r="AC112" s="30"/>
      <c r="AD112" s="31"/>
      <c r="AE112" s="31"/>
      <c r="AF112" s="31"/>
      <c r="AG112" s="31"/>
      <c r="AH112" s="31"/>
      <c r="AI112" s="31"/>
      <c r="AJ112" s="31"/>
      <c r="AK112" s="31"/>
      <c r="AL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</row>
    <row r="113" spans="1:79" s="29" customFormat="1" ht="14.25" thickTop="1" thickBot="1" x14ac:dyDescent="0.25">
      <c r="A113" s="37"/>
      <c r="B113" s="38"/>
      <c r="C113" s="39"/>
      <c r="D113" s="39"/>
      <c r="E113" s="80"/>
      <c r="F113" s="80"/>
      <c r="G113" s="118"/>
      <c r="H113" s="111">
        <v>0.08</v>
      </c>
      <c r="I113" s="41"/>
      <c r="J113" s="134"/>
      <c r="K113" s="137"/>
      <c r="L113" s="137"/>
      <c r="M113" s="140"/>
      <c r="N113" s="140"/>
      <c r="O113" s="140"/>
      <c r="P113" s="140"/>
      <c r="Q113" s="140"/>
      <c r="R113" s="140"/>
      <c r="S113" s="140"/>
      <c r="T113" s="143"/>
      <c r="U113" s="35"/>
      <c r="V113" s="35"/>
      <c r="W113" s="30"/>
      <c r="X113" s="30"/>
      <c r="Y113" s="30"/>
      <c r="Z113" s="30"/>
      <c r="AA113" s="30"/>
      <c r="AB113" s="30"/>
      <c r="AC113" s="30"/>
      <c r="AD113" s="31"/>
      <c r="AE113" s="31"/>
      <c r="AF113" s="31"/>
      <c r="AG113" s="31"/>
      <c r="AH113" s="31"/>
      <c r="AI113" s="31"/>
      <c r="AJ113" s="31"/>
      <c r="AK113" s="31"/>
      <c r="AL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</row>
    <row r="114" spans="1:79" s="29" customFormat="1" ht="13.5" thickTop="1" x14ac:dyDescent="0.2">
      <c r="A114" s="37"/>
      <c r="B114" s="38" t="s">
        <v>32</v>
      </c>
      <c r="C114" s="42"/>
      <c r="D114" s="42" t="s">
        <v>38</v>
      </c>
      <c r="E114" s="42"/>
      <c r="F114" s="42"/>
      <c r="G114" s="42">
        <v>0.08</v>
      </c>
      <c r="H114" s="42"/>
      <c r="I114" s="44"/>
      <c r="J114" s="135"/>
      <c r="K114" s="138"/>
      <c r="L114" s="138"/>
      <c r="M114" s="141"/>
      <c r="N114" s="141"/>
      <c r="O114" s="141"/>
      <c r="P114" s="141"/>
      <c r="Q114" s="141"/>
      <c r="R114" s="141"/>
      <c r="S114" s="141"/>
      <c r="T114" s="144"/>
      <c r="U114" s="35"/>
      <c r="V114" s="45"/>
      <c r="W114" s="30"/>
      <c r="X114" s="30"/>
      <c r="Y114" s="30"/>
      <c r="Z114" s="30"/>
      <c r="AA114" s="30"/>
      <c r="AB114" s="30"/>
      <c r="AC114" s="30"/>
      <c r="AD114" s="31"/>
      <c r="AE114" s="31"/>
      <c r="AF114" s="31"/>
      <c r="AG114" s="31"/>
      <c r="AH114" s="31"/>
      <c r="AI114" s="31"/>
      <c r="AJ114" s="31"/>
      <c r="AK114" s="31"/>
      <c r="AL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</row>
    <row r="115" spans="1:79" s="29" customFormat="1" x14ac:dyDescent="0.2">
      <c r="A115" s="32"/>
      <c r="B115" s="56" t="s">
        <v>26</v>
      </c>
      <c r="C115" s="33"/>
      <c r="D115" s="33"/>
      <c r="E115" s="33"/>
      <c r="F115" s="33"/>
      <c r="G115" s="33"/>
      <c r="H115" s="33"/>
      <c r="I115" s="34"/>
      <c r="J115" s="133">
        <v>0.375</v>
      </c>
      <c r="K115" s="136">
        <v>1</v>
      </c>
      <c r="L115" s="136">
        <v>4</v>
      </c>
      <c r="M115" s="139">
        <f>SUM(C115:I118)</f>
        <v>4.7700000000000005</v>
      </c>
      <c r="N115" s="139" t="str">
        <f>IF(N$12=J115,PRODUCT(K115:M118)," ")</f>
        <v xml:space="preserve"> </v>
      </c>
      <c r="O115" s="139">
        <f>IF(O$12=J115,PRODUCT(K115:M118)," ")</f>
        <v>19.080000000000002</v>
      </c>
      <c r="P115" s="139" t="str">
        <f>IF(P$12=J115,PRODUCT(K115:M118)," ")</f>
        <v xml:space="preserve"> </v>
      </c>
      <c r="Q115" s="139" t="str">
        <f>IF(Q$12=J115,PRODUCT(K115:M118)," ")</f>
        <v xml:space="preserve"> </v>
      </c>
      <c r="R115" s="139" t="str">
        <f>IF(R$12=J115,PRODUCT(K115:M118)," ")</f>
        <v xml:space="preserve"> </v>
      </c>
      <c r="S115" s="139" t="str">
        <f>IF(S$12=J115,PRODUCT(K115:M118)," ")</f>
        <v xml:space="preserve"> </v>
      </c>
      <c r="T115" s="142">
        <f>IF(J115=N$12,N115*N$9,IF(J115=O$12,O115*O$9,IF(J115=P$12,P115*P$9,IF(J115=Q$12,Q115*Q$9,IF(J115=R$12,R115*R$9,IF(J115=S$12,S115*S$9,0))))))</f>
        <v>10.684800000000003</v>
      </c>
      <c r="U115" s="36"/>
      <c r="V115" s="36"/>
      <c r="W115" s="30"/>
      <c r="X115" s="30"/>
      <c r="Y115" s="30"/>
      <c r="Z115" s="30"/>
      <c r="AA115" s="30"/>
      <c r="AB115" s="30"/>
      <c r="AC115" s="30"/>
      <c r="AD115" s="31"/>
      <c r="AE115" s="31"/>
      <c r="AF115" s="31"/>
      <c r="AG115" s="31"/>
      <c r="AH115" s="31"/>
      <c r="AI115" s="31"/>
      <c r="AJ115" s="31"/>
      <c r="AK115" s="31"/>
      <c r="AL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</row>
    <row r="116" spans="1:79" s="29" customFormat="1" x14ac:dyDescent="0.2">
      <c r="A116" s="37"/>
      <c r="B116" s="38"/>
      <c r="C116" s="39"/>
      <c r="J116" s="134"/>
      <c r="K116" s="137"/>
      <c r="L116" s="137"/>
      <c r="M116" s="140"/>
      <c r="N116" s="140"/>
      <c r="O116" s="140"/>
      <c r="P116" s="140"/>
      <c r="Q116" s="140"/>
      <c r="R116" s="140"/>
      <c r="S116" s="140"/>
      <c r="T116" s="143"/>
      <c r="U116" s="35"/>
      <c r="V116" s="35"/>
      <c r="W116" s="30"/>
      <c r="X116" s="30"/>
      <c r="Y116" s="30"/>
      <c r="Z116" s="30"/>
      <c r="AA116" s="30"/>
      <c r="AB116" s="30"/>
      <c r="AC116" s="30"/>
      <c r="AD116" s="31"/>
      <c r="AE116" s="31"/>
      <c r="AF116" s="31"/>
      <c r="AG116" s="31"/>
      <c r="AH116" s="31"/>
      <c r="AI116" s="31"/>
      <c r="AJ116" s="31"/>
      <c r="AK116" s="31"/>
      <c r="AL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</row>
    <row r="117" spans="1:79" s="29" customFormat="1" ht="13.5" thickBot="1" x14ac:dyDescent="0.25">
      <c r="A117" s="37"/>
      <c r="B117" s="38"/>
      <c r="C117" s="39"/>
      <c r="D117" s="39">
        <v>0.12</v>
      </c>
      <c r="E117" s="89"/>
      <c r="F117" s="40">
        <v>4.53</v>
      </c>
      <c r="G117" s="90"/>
      <c r="H117" s="62">
        <v>0.12</v>
      </c>
      <c r="I117" s="41"/>
      <c r="J117" s="134"/>
      <c r="K117" s="137"/>
      <c r="L117" s="137"/>
      <c r="M117" s="140"/>
      <c r="N117" s="140"/>
      <c r="O117" s="140"/>
      <c r="P117" s="140"/>
      <c r="Q117" s="140"/>
      <c r="R117" s="140"/>
      <c r="S117" s="140"/>
      <c r="T117" s="143"/>
      <c r="U117" s="35"/>
      <c r="V117" s="35"/>
      <c r="W117" s="30"/>
      <c r="X117" s="30"/>
      <c r="Y117" s="30"/>
      <c r="Z117" s="30"/>
      <c r="AA117" s="30"/>
      <c r="AB117" s="30"/>
      <c r="AC117" s="30"/>
      <c r="AD117" s="31"/>
      <c r="AE117" s="31"/>
      <c r="AF117" s="31"/>
      <c r="AG117" s="31"/>
      <c r="AH117" s="31"/>
      <c r="AI117" s="31"/>
      <c r="AJ117" s="31"/>
      <c r="AK117" s="31"/>
      <c r="AL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</row>
    <row r="118" spans="1:79" s="29" customFormat="1" ht="13.5" thickTop="1" x14ac:dyDescent="0.2">
      <c r="A118" s="37"/>
      <c r="B118" s="38" t="s">
        <v>32</v>
      </c>
      <c r="C118" s="42"/>
      <c r="D118" s="42"/>
      <c r="E118" s="43"/>
      <c r="F118" s="43"/>
      <c r="G118" s="43"/>
      <c r="H118" s="42"/>
      <c r="I118" s="44"/>
      <c r="J118" s="135"/>
      <c r="K118" s="138"/>
      <c r="L118" s="138"/>
      <c r="M118" s="141"/>
      <c r="N118" s="141"/>
      <c r="O118" s="141"/>
      <c r="P118" s="141"/>
      <c r="Q118" s="141"/>
      <c r="R118" s="141"/>
      <c r="S118" s="141"/>
      <c r="T118" s="144"/>
      <c r="U118" s="35"/>
      <c r="V118" s="45"/>
      <c r="W118" s="30"/>
      <c r="X118" s="30"/>
      <c r="Y118" s="30"/>
      <c r="Z118" s="30"/>
      <c r="AA118" s="30"/>
      <c r="AB118" s="30"/>
      <c r="AC118" s="30"/>
      <c r="AD118" s="31"/>
      <c r="AE118" s="31"/>
      <c r="AF118" s="31"/>
      <c r="AG118" s="31"/>
      <c r="AH118" s="31"/>
      <c r="AI118" s="31"/>
      <c r="AJ118" s="31"/>
      <c r="AK118" s="31"/>
      <c r="AL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</row>
    <row r="119" spans="1:79" s="29" customFormat="1" x14ac:dyDescent="0.2">
      <c r="A119" s="32"/>
      <c r="B119" s="131"/>
      <c r="C119" s="33"/>
      <c r="D119" s="33"/>
      <c r="E119" s="33"/>
      <c r="F119" s="33"/>
      <c r="G119" s="33"/>
      <c r="H119" s="33"/>
      <c r="I119" s="34"/>
      <c r="J119" s="133">
        <v>0.375</v>
      </c>
      <c r="K119" s="136">
        <v>1</v>
      </c>
      <c r="L119" s="136">
        <v>13</v>
      </c>
      <c r="M119" s="139">
        <f>SUM(C119:I122)</f>
        <v>1.01</v>
      </c>
      <c r="N119" s="139" t="str">
        <f>IF(N$12=J119,PRODUCT(K119:M122)," ")</f>
        <v xml:space="preserve"> </v>
      </c>
      <c r="O119" s="139">
        <f>IF(O$12=J119,PRODUCT(K119:M122)," ")</f>
        <v>13.13</v>
      </c>
      <c r="P119" s="139" t="str">
        <f>IF(P$12=J119,PRODUCT(K119:M122)," ")</f>
        <v xml:space="preserve"> </v>
      </c>
      <c r="Q119" s="139" t="str">
        <f>IF(Q$12=J119,PRODUCT(K119:M122)," ")</f>
        <v xml:space="preserve"> </v>
      </c>
      <c r="R119" s="139" t="str">
        <f>IF(R$12=J119,PRODUCT(K119:M122)," ")</f>
        <v xml:space="preserve"> </v>
      </c>
      <c r="S119" s="139" t="str">
        <f>IF(S$12=J119,PRODUCT(K119:M122)," ")</f>
        <v xml:space="preserve"> </v>
      </c>
      <c r="T119" s="142">
        <f>IF(J119=N$12,N119*N$9,IF(J119=O$12,O119*O$9,IF(J119=P$12,P119*P$9,IF(J119=Q$12,Q119*Q$9,IF(J119=R$12,R119*R$9,IF(J119=S$12,S119*S$9,0))))))</f>
        <v>7.3528000000000011</v>
      </c>
      <c r="U119" s="36"/>
      <c r="V119" s="36"/>
      <c r="W119" s="30"/>
      <c r="X119" s="30"/>
      <c r="Y119" s="30"/>
      <c r="Z119" s="30"/>
      <c r="AA119" s="30"/>
      <c r="AB119" s="30"/>
      <c r="AC119" s="30"/>
      <c r="AD119" s="31"/>
      <c r="AE119" s="31"/>
      <c r="AF119" s="31"/>
      <c r="AG119" s="31"/>
      <c r="AH119" s="31"/>
      <c r="AI119" s="31"/>
      <c r="AJ119" s="31"/>
      <c r="AK119" s="31"/>
      <c r="AL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</row>
    <row r="120" spans="1:79" s="29" customFormat="1" ht="13.5" thickBot="1" x14ac:dyDescent="0.25">
      <c r="A120" s="37"/>
      <c r="B120" s="38" t="s">
        <v>25</v>
      </c>
      <c r="C120" s="39"/>
      <c r="F120" s="29">
        <v>0.85</v>
      </c>
      <c r="J120" s="134"/>
      <c r="K120" s="137"/>
      <c r="L120" s="137"/>
      <c r="M120" s="140"/>
      <c r="N120" s="140"/>
      <c r="O120" s="140"/>
      <c r="P120" s="140"/>
      <c r="Q120" s="140"/>
      <c r="R120" s="140"/>
      <c r="S120" s="140"/>
      <c r="T120" s="143"/>
      <c r="U120" s="35"/>
      <c r="V120" s="35"/>
      <c r="W120" s="30"/>
      <c r="X120" s="30"/>
      <c r="Y120" s="30"/>
      <c r="Z120" s="30"/>
      <c r="AA120" s="30"/>
      <c r="AB120" s="30"/>
      <c r="AC120" s="30"/>
      <c r="AD120" s="31"/>
      <c r="AE120" s="31"/>
      <c r="AF120" s="31"/>
      <c r="AG120" s="31"/>
      <c r="AH120" s="31"/>
      <c r="AI120" s="31"/>
      <c r="AJ120" s="31"/>
      <c r="AK120" s="31"/>
      <c r="AL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</row>
    <row r="121" spans="1:79" s="29" customFormat="1" ht="14.25" thickTop="1" thickBot="1" x14ac:dyDescent="0.25">
      <c r="A121" s="37"/>
      <c r="B121" s="38"/>
      <c r="C121" s="39"/>
      <c r="D121" s="39"/>
      <c r="E121" s="80"/>
      <c r="F121" s="80"/>
      <c r="G121" s="118"/>
      <c r="H121" s="111">
        <v>0.08</v>
      </c>
      <c r="I121" s="41"/>
      <c r="J121" s="134"/>
      <c r="K121" s="137"/>
      <c r="L121" s="137"/>
      <c r="M121" s="140"/>
      <c r="N121" s="140"/>
      <c r="O121" s="140"/>
      <c r="P121" s="140"/>
      <c r="Q121" s="140"/>
      <c r="R121" s="140"/>
      <c r="S121" s="140"/>
      <c r="T121" s="143"/>
      <c r="U121" s="35"/>
      <c r="V121" s="35"/>
      <c r="W121" s="30"/>
      <c r="X121" s="30"/>
      <c r="Y121" s="30"/>
      <c r="Z121" s="30"/>
      <c r="AA121" s="30"/>
      <c r="AB121" s="30"/>
      <c r="AC121" s="30"/>
      <c r="AD121" s="31"/>
      <c r="AE121" s="31"/>
      <c r="AF121" s="31"/>
      <c r="AG121" s="31"/>
      <c r="AH121" s="31"/>
      <c r="AI121" s="31"/>
      <c r="AJ121" s="31"/>
      <c r="AK121" s="31"/>
      <c r="AL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</row>
    <row r="122" spans="1:79" s="29" customFormat="1" ht="13.5" thickTop="1" x14ac:dyDescent="0.2">
      <c r="A122" s="37"/>
      <c r="B122" s="38" t="s">
        <v>32</v>
      </c>
      <c r="C122" s="42"/>
      <c r="D122" s="42" t="s">
        <v>38</v>
      </c>
      <c r="E122" s="42"/>
      <c r="F122" s="42"/>
      <c r="G122" s="42">
        <v>0.08</v>
      </c>
      <c r="H122" s="42"/>
      <c r="I122" s="44"/>
      <c r="J122" s="135"/>
      <c r="K122" s="138"/>
      <c r="L122" s="138"/>
      <c r="M122" s="141"/>
      <c r="N122" s="141"/>
      <c r="O122" s="141"/>
      <c r="P122" s="141"/>
      <c r="Q122" s="141"/>
      <c r="R122" s="141"/>
      <c r="S122" s="141"/>
      <c r="T122" s="144"/>
      <c r="U122" s="35"/>
      <c r="V122" s="45"/>
      <c r="W122" s="30"/>
      <c r="X122" s="30"/>
      <c r="Y122" s="30"/>
      <c r="Z122" s="30"/>
      <c r="AA122" s="30"/>
      <c r="AB122" s="30"/>
      <c r="AC122" s="30"/>
      <c r="AD122" s="31"/>
      <c r="AE122" s="31"/>
      <c r="AF122" s="31"/>
      <c r="AG122" s="31"/>
      <c r="AH122" s="31"/>
      <c r="AI122" s="31"/>
      <c r="AJ122" s="31"/>
      <c r="AK122" s="31"/>
      <c r="AL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</row>
    <row r="123" spans="1:79" s="29" customFormat="1" x14ac:dyDescent="0.2">
      <c r="A123" s="32"/>
      <c r="B123" s="56" t="s">
        <v>26</v>
      </c>
      <c r="C123" s="33"/>
      <c r="D123" s="33"/>
      <c r="E123" s="33"/>
      <c r="F123" s="33"/>
      <c r="G123" s="33"/>
      <c r="H123" s="33"/>
      <c r="I123" s="34"/>
      <c r="J123" s="133">
        <v>0.375</v>
      </c>
      <c r="K123" s="136">
        <v>1</v>
      </c>
      <c r="L123" s="136">
        <v>4</v>
      </c>
      <c r="M123" s="139">
        <f>SUM(C123:I126)</f>
        <v>3.4600000000000004</v>
      </c>
      <c r="N123" s="139" t="str">
        <f>IF(N$12=J123,PRODUCT(K123:M126)," ")</f>
        <v xml:space="preserve"> </v>
      </c>
      <c r="O123" s="139">
        <f>IF(O$12=J123,PRODUCT(K123:M126)," ")</f>
        <v>13.840000000000002</v>
      </c>
      <c r="P123" s="139" t="str">
        <f>IF(P$12=J123,PRODUCT(K123:M126)," ")</f>
        <v xml:space="preserve"> </v>
      </c>
      <c r="Q123" s="139" t="str">
        <f>IF(Q$12=J123,PRODUCT(K123:M126)," ")</f>
        <v xml:space="preserve"> </v>
      </c>
      <c r="R123" s="139" t="str">
        <f>IF(R$12=J123,PRODUCT(K123:M126)," ")</f>
        <v xml:space="preserve"> </v>
      </c>
      <c r="S123" s="139" t="str">
        <f>IF(S$12=J123,PRODUCT(K123:M126)," ")</f>
        <v xml:space="preserve"> </v>
      </c>
      <c r="T123" s="142">
        <f>IF(J123=N$12,N123*N$9,IF(J123=O$12,O123*O$9,IF(J123=P$12,P123*P$9,IF(J123=Q$12,Q123*Q$9,IF(J123=R$12,R123*R$9,IF(J123=S$12,S123*S$9,0))))))</f>
        <v>7.7504000000000017</v>
      </c>
      <c r="U123" s="36"/>
      <c r="V123" s="36"/>
      <c r="W123" s="30"/>
      <c r="X123" s="30"/>
      <c r="Y123" s="30"/>
      <c r="Z123" s="30"/>
      <c r="AA123" s="30"/>
      <c r="AB123" s="30"/>
      <c r="AC123" s="30"/>
      <c r="AD123" s="31"/>
      <c r="AE123" s="31"/>
      <c r="AF123" s="31"/>
      <c r="AG123" s="31"/>
      <c r="AH123" s="31"/>
      <c r="AI123" s="31"/>
      <c r="AJ123" s="31"/>
      <c r="AK123" s="31"/>
      <c r="AL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</row>
    <row r="124" spans="1:79" s="29" customFormat="1" x14ac:dyDescent="0.2">
      <c r="A124" s="37"/>
      <c r="B124" s="38"/>
      <c r="C124" s="39"/>
      <c r="J124" s="134"/>
      <c r="K124" s="137"/>
      <c r="L124" s="137"/>
      <c r="M124" s="140"/>
      <c r="N124" s="140"/>
      <c r="O124" s="140"/>
      <c r="P124" s="140"/>
      <c r="Q124" s="140"/>
      <c r="R124" s="140"/>
      <c r="S124" s="140"/>
      <c r="T124" s="143"/>
      <c r="U124" s="35"/>
      <c r="V124" s="35"/>
      <c r="W124" s="30"/>
      <c r="X124" s="30"/>
      <c r="Y124" s="30"/>
      <c r="Z124" s="30"/>
      <c r="AA124" s="30"/>
      <c r="AB124" s="30"/>
      <c r="AC124" s="30"/>
      <c r="AD124" s="31"/>
      <c r="AE124" s="31"/>
      <c r="AF124" s="31"/>
      <c r="AG124" s="31"/>
      <c r="AH124" s="31"/>
      <c r="AI124" s="31"/>
      <c r="AJ124" s="31"/>
      <c r="AK124" s="31"/>
      <c r="AL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</row>
    <row r="125" spans="1:79" s="29" customFormat="1" ht="13.5" thickBot="1" x14ac:dyDescent="0.25">
      <c r="A125" s="37"/>
      <c r="B125" s="38"/>
      <c r="C125" s="39"/>
      <c r="D125" s="39">
        <v>0.12</v>
      </c>
      <c r="E125" s="89"/>
      <c r="F125" s="40">
        <v>3.22</v>
      </c>
      <c r="G125" s="90"/>
      <c r="H125" s="62">
        <v>0.12</v>
      </c>
      <c r="I125" s="41"/>
      <c r="J125" s="134"/>
      <c r="K125" s="137"/>
      <c r="L125" s="137"/>
      <c r="M125" s="140"/>
      <c r="N125" s="140"/>
      <c r="O125" s="140"/>
      <c r="P125" s="140"/>
      <c r="Q125" s="140"/>
      <c r="R125" s="140"/>
      <c r="S125" s="140"/>
      <c r="T125" s="143"/>
      <c r="U125" s="35"/>
      <c r="V125" s="35"/>
      <c r="W125" s="30"/>
      <c r="X125" s="30"/>
      <c r="Y125" s="30"/>
      <c r="Z125" s="30"/>
      <c r="AA125" s="30"/>
      <c r="AB125" s="30"/>
      <c r="AC125" s="30"/>
      <c r="AD125" s="31"/>
      <c r="AE125" s="31"/>
      <c r="AF125" s="31"/>
      <c r="AG125" s="31"/>
      <c r="AH125" s="31"/>
      <c r="AI125" s="31"/>
      <c r="AJ125" s="31"/>
      <c r="AK125" s="31"/>
      <c r="AL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</row>
    <row r="126" spans="1:79" s="29" customFormat="1" ht="13.5" thickTop="1" x14ac:dyDescent="0.2">
      <c r="A126" s="37"/>
      <c r="B126" s="38" t="s">
        <v>32</v>
      </c>
      <c r="C126" s="42"/>
      <c r="D126" s="42"/>
      <c r="E126" s="43"/>
      <c r="F126" s="43"/>
      <c r="G126" s="43"/>
      <c r="H126" s="42"/>
      <c r="I126" s="44"/>
      <c r="J126" s="135"/>
      <c r="K126" s="138"/>
      <c r="L126" s="138"/>
      <c r="M126" s="141"/>
      <c r="N126" s="141"/>
      <c r="O126" s="141"/>
      <c r="P126" s="141"/>
      <c r="Q126" s="141"/>
      <c r="R126" s="141"/>
      <c r="S126" s="141"/>
      <c r="T126" s="144"/>
      <c r="U126" s="35"/>
      <c r="V126" s="45"/>
      <c r="W126" s="30"/>
      <c r="X126" s="30"/>
      <c r="Y126" s="30"/>
      <c r="Z126" s="30"/>
      <c r="AA126" s="30"/>
      <c r="AB126" s="30"/>
      <c r="AC126" s="30"/>
      <c r="AD126" s="31"/>
      <c r="AE126" s="31"/>
      <c r="AF126" s="31"/>
      <c r="AG126" s="31"/>
      <c r="AH126" s="31"/>
      <c r="AI126" s="31"/>
      <c r="AJ126" s="31"/>
      <c r="AK126" s="31"/>
      <c r="AL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</row>
    <row r="127" spans="1:79" s="29" customFormat="1" x14ac:dyDescent="0.2">
      <c r="A127" s="32"/>
      <c r="B127" s="131" t="s">
        <v>57</v>
      </c>
      <c r="C127" s="33"/>
      <c r="D127" s="33"/>
      <c r="E127" s="33"/>
      <c r="F127" s="33"/>
      <c r="G127" s="33"/>
      <c r="H127" s="33"/>
      <c r="I127" s="34"/>
      <c r="J127" s="133">
        <v>0.375</v>
      </c>
      <c r="K127" s="136">
        <v>1</v>
      </c>
      <c r="L127" s="136">
        <v>114</v>
      </c>
      <c r="M127" s="139">
        <f>SUM(C127:I130)</f>
        <v>2</v>
      </c>
      <c r="N127" s="139" t="str">
        <f>IF(N$12=J127,PRODUCT(K127:M130)," ")</f>
        <v xml:space="preserve"> </v>
      </c>
      <c r="O127" s="139">
        <f>IF(O$12=J127,PRODUCT(K127:M130)," ")</f>
        <v>228</v>
      </c>
      <c r="P127" s="139" t="str">
        <f>IF(P$12=J127,PRODUCT(K127:M130)," ")</f>
        <v xml:space="preserve"> </v>
      </c>
      <c r="Q127" s="139" t="str">
        <f>IF(Q$12=J127,PRODUCT(K127:M130)," ")</f>
        <v xml:space="preserve"> </v>
      </c>
      <c r="R127" s="139" t="str">
        <f>IF(R$12=J127,PRODUCT(K127:M130)," ")</f>
        <v xml:space="preserve"> </v>
      </c>
      <c r="S127" s="139" t="str">
        <f>IF(S$12=J127,PRODUCT(K127:M130)," ")</f>
        <v xml:space="preserve"> </v>
      </c>
      <c r="T127" s="142">
        <f>IF(J127=N$12,N127*N$9,IF(J127=O$12,O127*O$9,IF(J127=P$12,P127*P$9,IF(J127=Q$12,Q127*Q$9,IF(J127=R$12,R127*R$9,IF(J127=S$12,S127*S$9,0))))))</f>
        <v>127.68</v>
      </c>
      <c r="U127" s="36"/>
      <c r="V127" s="36"/>
      <c r="W127" s="30"/>
      <c r="X127" s="30"/>
      <c r="Y127" s="30"/>
      <c r="Z127" s="30"/>
      <c r="AA127" s="30"/>
      <c r="AB127" s="30"/>
      <c r="AC127" s="30"/>
      <c r="AD127" s="31"/>
      <c r="AE127" s="31"/>
      <c r="AF127" s="31"/>
      <c r="AG127" s="31"/>
      <c r="AH127" s="31"/>
      <c r="AI127" s="31"/>
      <c r="AJ127" s="31"/>
      <c r="AK127" s="31"/>
      <c r="AL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/>
    </row>
    <row r="128" spans="1:79" s="29" customFormat="1" ht="13.5" thickBot="1" x14ac:dyDescent="0.25">
      <c r="A128" s="37"/>
      <c r="B128" s="38" t="s">
        <v>25</v>
      </c>
      <c r="C128" s="39"/>
      <c r="F128" s="29">
        <v>1.54</v>
      </c>
      <c r="J128" s="134"/>
      <c r="K128" s="137"/>
      <c r="L128" s="137"/>
      <c r="M128" s="140"/>
      <c r="N128" s="140"/>
      <c r="O128" s="140"/>
      <c r="P128" s="140"/>
      <c r="Q128" s="140"/>
      <c r="R128" s="140"/>
      <c r="S128" s="140"/>
      <c r="T128" s="143"/>
      <c r="U128" s="35"/>
      <c r="V128" s="35"/>
      <c r="W128" s="30"/>
      <c r="X128" s="30"/>
      <c r="Y128" s="30"/>
      <c r="Z128" s="30"/>
      <c r="AA128" s="30"/>
      <c r="AB128" s="30"/>
      <c r="AC128" s="30"/>
      <c r="AD128" s="31"/>
      <c r="AE128" s="31"/>
      <c r="AF128" s="31"/>
      <c r="AG128" s="31"/>
      <c r="AH128" s="31"/>
      <c r="AI128" s="31"/>
      <c r="AJ128" s="31"/>
      <c r="AK128" s="31"/>
      <c r="AL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</row>
    <row r="129" spans="1:79" s="29" customFormat="1" ht="14.25" thickTop="1" thickBot="1" x14ac:dyDescent="0.25">
      <c r="A129" s="37"/>
      <c r="B129" s="38"/>
      <c r="C129" s="39"/>
      <c r="D129" s="39">
        <v>0.3</v>
      </c>
      <c r="E129" s="79"/>
      <c r="F129" s="80"/>
      <c r="G129" s="118"/>
      <c r="H129" s="111">
        <v>0.08</v>
      </c>
      <c r="I129" s="41"/>
      <c r="J129" s="134"/>
      <c r="K129" s="137"/>
      <c r="L129" s="137"/>
      <c r="M129" s="140"/>
      <c r="N129" s="140"/>
      <c r="O129" s="140"/>
      <c r="P129" s="140"/>
      <c r="Q129" s="140"/>
      <c r="R129" s="140"/>
      <c r="S129" s="140"/>
      <c r="T129" s="143"/>
      <c r="U129" s="35"/>
      <c r="V129" s="35"/>
      <c r="W129" s="30"/>
      <c r="X129" s="30"/>
      <c r="Y129" s="30"/>
      <c r="Z129" s="30"/>
      <c r="AA129" s="30"/>
      <c r="AB129" s="30"/>
      <c r="AC129" s="30"/>
      <c r="AD129" s="31"/>
      <c r="AE129" s="31"/>
      <c r="AF129" s="31"/>
      <c r="AG129" s="31"/>
      <c r="AH129" s="31"/>
      <c r="AI129" s="31"/>
      <c r="AJ129" s="31"/>
      <c r="AK129" s="31"/>
      <c r="AL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/>
    </row>
    <row r="130" spans="1:79" s="29" customFormat="1" ht="13.5" thickTop="1" x14ac:dyDescent="0.2">
      <c r="A130" s="37"/>
      <c r="B130" s="38" t="s">
        <v>32</v>
      </c>
      <c r="C130" s="42"/>
      <c r="D130" s="42" t="s">
        <v>38</v>
      </c>
      <c r="E130" s="42"/>
      <c r="F130" s="42"/>
      <c r="G130" s="42">
        <v>0.08</v>
      </c>
      <c r="H130" s="42"/>
      <c r="I130" s="44"/>
      <c r="J130" s="135"/>
      <c r="K130" s="138"/>
      <c r="L130" s="138"/>
      <c r="M130" s="141"/>
      <c r="N130" s="141"/>
      <c r="O130" s="141"/>
      <c r="P130" s="141"/>
      <c r="Q130" s="141"/>
      <c r="R130" s="141"/>
      <c r="S130" s="141"/>
      <c r="T130" s="144"/>
      <c r="U130" s="35"/>
      <c r="V130" s="45"/>
      <c r="W130" s="30"/>
      <c r="X130" s="30"/>
      <c r="Y130" s="30"/>
      <c r="Z130" s="30"/>
      <c r="AA130" s="30"/>
      <c r="AB130" s="30"/>
      <c r="AC130" s="30"/>
      <c r="AD130" s="31"/>
      <c r="AE130" s="31"/>
      <c r="AF130" s="31"/>
      <c r="AG130" s="31"/>
      <c r="AH130" s="31"/>
      <c r="AI130" s="31"/>
      <c r="AJ130" s="31"/>
      <c r="AK130" s="31"/>
      <c r="AL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</row>
    <row r="131" spans="1:79" s="29" customFormat="1" x14ac:dyDescent="0.2">
      <c r="A131" s="32"/>
      <c r="B131" s="56" t="s">
        <v>26</v>
      </c>
      <c r="C131" s="33"/>
      <c r="D131" s="33"/>
      <c r="E131" s="33"/>
      <c r="F131" s="33"/>
      <c r="G131" s="33"/>
      <c r="H131" s="33"/>
      <c r="I131" s="34"/>
      <c r="J131" s="133">
        <v>0.375</v>
      </c>
      <c r="K131" s="136">
        <v>1</v>
      </c>
      <c r="L131" s="136">
        <v>5</v>
      </c>
      <c r="M131" s="139">
        <f>SUM(C131:I134)</f>
        <v>28.810000000000002</v>
      </c>
      <c r="N131" s="139" t="str">
        <f>IF(N$12=J131,PRODUCT(K131:M134)," ")</f>
        <v xml:space="preserve"> </v>
      </c>
      <c r="O131" s="139">
        <f>IF(O$12=J131,PRODUCT(K131:M134)," ")</f>
        <v>144.05000000000001</v>
      </c>
      <c r="P131" s="139" t="str">
        <f>IF(P$12=J131,PRODUCT(K131:M134)," ")</f>
        <v xml:space="preserve"> </v>
      </c>
      <c r="Q131" s="139" t="str">
        <f>IF(Q$12=J131,PRODUCT(K131:M134)," ")</f>
        <v xml:space="preserve"> </v>
      </c>
      <c r="R131" s="139" t="str">
        <f>IF(R$12=J131,PRODUCT(K131:M134)," ")</f>
        <v xml:space="preserve"> </v>
      </c>
      <c r="S131" s="139" t="str">
        <f>IF(S$12=J131,PRODUCT(K131:M134)," ")</f>
        <v xml:space="preserve"> </v>
      </c>
      <c r="T131" s="142">
        <f>IF(J131=N$12,N131*N$9,IF(J131=O$12,O131*O$9,IF(J131=P$12,P131*P$9,IF(J131=Q$12,Q131*Q$9,IF(J131=R$12,R131*R$9,IF(J131=S$12,S131*S$9,0))))))</f>
        <v>80.668000000000021</v>
      </c>
      <c r="U131" s="36"/>
      <c r="V131" s="36"/>
      <c r="W131" s="30"/>
      <c r="X131" s="30"/>
      <c r="Y131" s="30"/>
      <c r="Z131" s="30"/>
      <c r="AA131" s="30"/>
      <c r="AB131" s="30"/>
      <c r="AC131" s="30"/>
      <c r="AD131" s="31"/>
      <c r="AE131" s="31"/>
      <c r="AF131" s="31"/>
      <c r="AG131" s="31"/>
      <c r="AH131" s="31"/>
      <c r="AI131" s="31"/>
      <c r="AJ131" s="31"/>
      <c r="AK131" s="31"/>
      <c r="AL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/>
    </row>
    <row r="132" spans="1:79" s="29" customFormat="1" x14ac:dyDescent="0.2">
      <c r="A132" s="37"/>
      <c r="B132" s="38"/>
      <c r="C132" s="39"/>
      <c r="J132" s="134"/>
      <c r="K132" s="137"/>
      <c r="L132" s="137"/>
      <c r="M132" s="140"/>
      <c r="N132" s="140"/>
      <c r="O132" s="140"/>
      <c r="P132" s="140"/>
      <c r="Q132" s="140"/>
      <c r="R132" s="140"/>
      <c r="S132" s="140"/>
      <c r="T132" s="143"/>
      <c r="U132" s="35"/>
      <c r="V132" s="35"/>
      <c r="W132" s="30"/>
      <c r="X132" s="30"/>
      <c r="Y132" s="30"/>
      <c r="Z132" s="30"/>
      <c r="AA132" s="30"/>
      <c r="AB132" s="30"/>
      <c r="AC132" s="30"/>
      <c r="AD132" s="31"/>
      <c r="AE132" s="31"/>
      <c r="AF132" s="31"/>
      <c r="AG132" s="31"/>
      <c r="AH132" s="31"/>
      <c r="AI132" s="31"/>
      <c r="AJ132" s="31"/>
      <c r="AK132" s="31"/>
      <c r="AL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  <c r="CA132" s="31"/>
    </row>
    <row r="133" spans="1:79" s="29" customFormat="1" ht="13.5" thickBot="1" x14ac:dyDescent="0.25">
      <c r="A133" s="37"/>
      <c r="B133" s="38"/>
      <c r="C133" s="39"/>
      <c r="D133" s="39">
        <v>0.12</v>
      </c>
      <c r="E133" s="89"/>
      <c r="F133" s="40">
        <v>28.57</v>
      </c>
      <c r="G133" s="90"/>
      <c r="H133" s="62">
        <v>0.12</v>
      </c>
      <c r="I133" s="41"/>
      <c r="J133" s="134"/>
      <c r="K133" s="137"/>
      <c r="L133" s="137"/>
      <c r="M133" s="140"/>
      <c r="N133" s="140"/>
      <c r="O133" s="140"/>
      <c r="P133" s="140"/>
      <c r="Q133" s="140"/>
      <c r="R133" s="140"/>
      <c r="S133" s="140"/>
      <c r="T133" s="143"/>
      <c r="U133" s="35"/>
      <c r="V133" s="35"/>
      <c r="W133" s="30"/>
      <c r="X133" s="30"/>
      <c r="Y133" s="30"/>
      <c r="Z133" s="30"/>
      <c r="AA133" s="30"/>
      <c r="AB133" s="30"/>
      <c r="AC133" s="30"/>
      <c r="AD133" s="31"/>
      <c r="AE133" s="31"/>
      <c r="AF133" s="31"/>
      <c r="AG133" s="31"/>
      <c r="AH133" s="31"/>
      <c r="AI133" s="31"/>
      <c r="AJ133" s="31"/>
      <c r="AK133" s="31"/>
      <c r="AL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</row>
    <row r="134" spans="1:79" s="29" customFormat="1" ht="13.5" thickTop="1" x14ac:dyDescent="0.2">
      <c r="A134" s="37"/>
      <c r="B134" s="38" t="s">
        <v>32</v>
      </c>
      <c r="C134" s="42"/>
      <c r="D134" s="42"/>
      <c r="E134" s="43"/>
      <c r="F134" s="43"/>
      <c r="G134" s="43"/>
      <c r="H134" s="42"/>
      <c r="I134" s="44"/>
      <c r="J134" s="135"/>
      <c r="K134" s="138"/>
      <c r="L134" s="138"/>
      <c r="M134" s="141"/>
      <c r="N134" s="141"/>
      <c r="O134" s="141"/>
      <c r="P134" s="141"/>
      <c r="Q134" s="141"/>
      <c r="R134" s="141"/>
      <c r="S134" s="141"/>
      <c r="T134" s="144"/>
      <c r="U134" s="35"/>
      <c r="V134" s="45"/>
      <c r="W134" s="30"/>
      <c r="X134" s="30"/>
      <c r="Y134" s="30"/>
      <c r="Z134" s="30"/>
      <c r="AA134" s="30"/>
      <c r="AB134" s="30"/>
      <c r="AC134" s="30"/>
      <c r="AD134" s="31"/>
      <c r="AE134" s="31"/>
      <c r="AF134" s="31"/>
      <c r="AG134" s="31"/>
      <c r="AH134" s="31"/>
      <c r="AI134" s="31"/>
      <c r="AJ134" s="31"/>
      <c r="AK134" s="31"/>
      <c r="AL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</row>
    <row r="135" spans="1:79" s="29" customFormat="1" x14ac:dyDescent="0.2">
      <c r="A135" s="32"/>
      <c r="B135" s="131" t="s">
        <v>58</v>
      </c>
      <c r="C135" s="33"/>
      <c r="D135" s="33"/>
      <c r="E135" s="33"/>
      <c r="F135" s="33"/>
      <c r="G135" s="33"/>
      <c r="H135" s="33"/>
      <c r="I135" s="34"/>
      <c r="J135" s="133">
        <v>0.375</v>
      </c>
      <c r="K135" s="136">
        <v>1</v>
      </c>
      <c r="L135" s="136">
        <v>14</v>
      </c>
      <c r="M135" s="139">
        <f>SUM(C135:I138)</f>
        <v>1.2000000000000002</v>
      </c>
      <c r="N135" s="139" t="str">
        <f>IF(N$12=J135,PRODUCT(K135:M138)," ")</f>
        <v xml:space="preserve"> </v>
      </c>
      <c r="O135" s="139">
        <f>IF(O$12=J135,PRODUCT(K135:M138)," ")</f>
        <v>16.800000000000004</v>
      </c>
      <c r="P135" s="139" t="str">
        <f>IF(P$12=J135,PRODUCT(K135:M138)," ")</f>
        <v xml:space="preserve"> </v>
      </c>
      <c r="Q135" s="139" t="str">
        <f>IF(Q$12=J135,PRODUCT(K135:M138)," ")</f>
        <v xml:space="preserve"> </v>
      </c>
      <c r="R135" s="139" t="str">
        <f>IF(R$12=J135,PRODUCT(K135:M138)," ")</f>
        <v xml:space="preserve"> </v>
      </c>
      <c r="S135" s="139" t="str">
        <f>IF(S$12=J135,PRODUCT(K135:M138)," ")</f>
        <v xml:space="preserve"> </v>
      </c>
      <c r="T135" s="142">
        <f>IF(J135=N$12,N135*N$9,IF(J135=O$12,O135*O$9,IF(J135=P$12,P135*P$9,IF(J135=Q$12,Q135*Q$9,IF(J135=R$12,R135*R$9,IF(J135=S$12,S135*S$9,0))))))</f>
        <v>9.408000000000003</v>
      </c>
      <c r="U135" s="36"/>
      <c r="V135" s="36"/>
      <c r="W135" s="30"/>
      <c r="X135" s="30"/>
      <c r="Y135" s="30"/>
      <c r="Z135" s="30"/>
      <c r="AA135" s="30"/>
      <c r="AB135" s="30"/>
      <c r="AC135" s="30"/>
      <c r="AD135" s="31"/>
      <c r="AE135" s="31"/>
      <c r="AF135" s="31"/>
      <c r="AG135" s="31"/>
      <c r="AH135" s="31"/>
      <c r="AI135" s="31"/>
      <c r="AJ135" s="31"/>
      <c r="AK135" s="31"/>
      <c r="AL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</row>
    <row r="136" spans="1:79" s="29" customFormat="1" ht="13.5" thickBot="1" x14ac:dyDescent="0.25">
      <c r="A136" s="37"/>
      <c r="B136" s="38" t="s">
        <v>25</v>
      </c>
      <c r="C136" s="39"/>
      <c r="F136" s="29">
        <v>1.04</v>
      </c>
      <c r="J136" s="134"/>
      <c r="K136" s="137"/>
      <c r="L136" s="137"/>
      <c r="M136" s="140"/>
      <c r="N136" s="140"/>
      <c r="O136" s="140"/>
      <c r="P136" s="140"/>
      <c r="Q136" s="140"/>
      <c r="R136" s="140"/>
      <c r="S136" s="140"/>
      <c r="T136" s="143"/>
      <c r="U136" s="35"/>
      <c r="V136" s="35"/>
      <c r="W136" s="30"/>
      <c r="X136" s="30"/>
      <c r="Y136" s="30"/>
      <c r="Z136" s="30"/>
      <c r="AA136" s="30"/>
      <c r="AB136" s="30"/>
      <c r="AC136" s="30"/>
      <c r="AD136" s="31"/>
      <c r="AE136" s="31"/>
      <c r="AF136" s="31"/>
      <c r="AG136" s="31"/>
      <c r="AH136" s="31"/>
      <c r="AI136" s="31"/>
      <c r="AJ136" s="31"/>
      <c r="AK136" s="31"/>
      <c r="AL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</row>
    <row r="137" spans="1:79" s="29" customFormat="1" ht="14.25" thickTop="1" thickBot="1" x14ac:dyDescent="0.25">
      <c r="A137" s="37"/>
      <c r="B137" s="38"/>
      <c r="C137" s="39"/>
      <c r="D137" s="39"/>
      <c r="E137" s="80"/>
      <c r="F137" s="80"/>
      <c r="G137" s="118"/>
      <c r="H137" s="111">
        <v>0.08</v>
      </c>
      <c r="I137" s="41"/>
      <c r="J137" s="134"/>
      <c r="K137" s="137"/>
      <c r="L137" s="137"/>
      <c r="M137" s="140"/>
      <c r="N137" s="140"/>
      <c r="O137" s="140"/>
      <c r="P137" s="140"/>
      <c r="Q137" s="140"/>
      <c r="R137" s="140"/>
      <c r="S137" s="140"/>
      <c r="T137" s="143"/>
      <c r="U137" s="35"/>
      <c r="V137" s="35"/>
      <c r="W137" s="30"/>
      <c r="X137" s="30"/>
      <c r="Y137" s="30"/>
      <c r="Z137" s="30"/>
      <c r="AA137" s="30"/>
      <c r="AB137" s="30"/>
      <c r="AC137" s="30"/>
      <c r="AD137" s="31"/>
      <c r="AE137" s="31"/>
      <c r="AF137" s="31"/>
      <c r="AG137" s="31"/>
      <c r="AH137" s="31"/>
      <c r="AI137" s="31"/>
      <c r="AJ137" s="31"/>
      <c r="AK137" s="31"/>
      <c r="AL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</row>
    <row r="138" spans="1:79" s="29" customFormat="1" ht="13.5" thickTop="1" x14ac:dyDescent="0.2">
      <c r="A138" s="37"/>
      <c r="B138" s="38" t="s">
        <v>32</v>
      </c>
      <c r="C138" s="42"/>
      <c r="D138" s="42" t="s">
        <v>38</v>
      </c>
      <c r="E138" s="42"/>
      <c r="F138" s="42"/>
      <c r="G138" s="42">
        <v>0.08</v>
      </c>
      <c r="H138" s="42"/>
      <c r="I138" s="44"/>
      <c r="J138" s="135"/>
      <c r="K138" s="138"/>
      <c r="L138" s="138"/>
      <c r="M138" s="141"/>
      <c r="N138" s="141"/>
      <c r="O138" s="141"/>
      <c r="P138" s="141"/>
      <c r="Q138" s="141"/>
      <c r="R138" s="141"/>
      <c r="S138" s="141"/>
      <c r="T138" s="144"/>
      <c r="U138" s="35"/>
      <c r="V138" s="45"/>
      <c r="W138" s="30"/>
      <c r="X138" s="30"/>
      <c r="Y138" s="30"/>
      <c r="Z138" s="30"/>
      <c r="AA138" s="30"/>
      <c r="AB138" s="30"/>
      <c r="AC138" s="30"/>
      <c r="AD138" s="31"/>
      <c r="AE138" s="31"/>
      <c r="AF138" s="31"/>
      <c r="AG138" s="31"/>
      <c r="AH138" s="31"/>
      <c r="AI138" s="31"/>
      <c r="AJ138" s="31"/>
      <c r="AK138" s="31"/>
      <c r="AL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</row>
    <row r="139" spans="1:79" s="29" customFormat="1" x14ac:dyDescent="0.2">
      <c r="A139" s="32"/>
      <c r="B139" s="56" t="s">
        <v>26</v>
      </c>
      <c r="C139" s="33"/>
      <c r="D139" s="33"/>
      <c r="E139" s="33"/>
      <c r="F139" s="33"/>
      <c r="G139" s="33"/>
      <c r="H139" s="33"/>
      <c r="I139" s="34"/>
      <c r="J139" s="133">
        <v>0.375</v>
      </c>
      <c r="K139" s="136">
        <v>1</v>
      </c>
      <c r="L139" s="136">
        <v>4</v>
      </c>
      <c r="M139" s="139">
        <f>SUM(C139:I142)</f>
        <v>3.7600000000000002</v>
      </c>
      <c r="N139" s="139" t="str">
        <f>IF(N$12=J139,PRODUCT(K139:M142)," ")</f>
        <v xml:space="preserve"> </v>
      </c>
      <c r="O139" s="139">
        <f>IF(O$12=J139,PRODUCT(K139:M142)," ")</f>
        <v>15.040000000000001</v>
      </c>
      <c r="P139" s="139" t="str">
        <f>IF(P$12=J139,PRODUCT(K139:M142)," ")</f>
        <v xml:space="preserve"> </v>
      </c>
      <c r="Q139" s="139" t="str">
        <f>IF(Q$12=J139,PRODUCT(K139:M142)," ")</f>
        <v xml:space="preserve"> </v>
      </c>
      <c r="R139" s="139" t="str">
        <f>IF(R$12=J139,PRODUCT(K139:M142)," ")</f>
        <v xml:space="preserve"> </v>
      </c>
      <c r="S139" s="139" t="str">
        <f>IF(S$12=J139,PRODUCT(K139:M142)," ")</f>
        <v xml:space="preserve"> </v>
      </c>
      <c r="T139" s="142">
        <f>IF(J139=N$12,N139*N$9,IF(J139=O$12,O139*O$9,IF(J139=P$12,P139*P$9,IF(J139=Q$12,Q139*Q$9,IF(J139=R$12,R139*R$9,IF(J139=S$12,S139*S$9,0))))))</f>
        <v>8.4224000000000014</v>
      </c>
      <c r="U139" s="36"/>
      <c r="V139" s="36"/>
      <c r="W139" s="30"/>
      <c r="X139" s="30"/>
      <c r="Y139" s="30"/>
      <c r="Z139" s="30"/>
      <c r="AA139" s="30"/>
      <c r="AB139" s="30"/>
      <c r="AC139" s="30"/>
      <c r="AD139" s="31"/>
      <c r="AE139" s="31"/>
      <c r="AF139" s="31"/>
      <c r="AG139" s="31"/>
      <c r="AH139" s="31"/>
      <c r="AI139" s="31"/>
      <c r="AJ139" s="31"/>
      <c r="AK139" s="31"/>
      <c r="AL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</row>
    <row r="140" spans="1:79" s="29" customFormat="1" x14ac:dyDescent="0.2">
      <c r="A140" s="37"/>
      <c r="B140" s="38"/>
      <c r="C140" s="39"/>
      <c r="J140" s="134"/>
      <c r="K140" s="137"/>
      <c r="L140" s="137"/>
      <c r="M140" s="140"/>
      <c r="N140" s="140"/>
      <c r="O140" s="140"/>
      <c r="P140" s="140"/>
      <c r="Q140" s="140"/>
      <c r="R140" s="140"/>
      <c r="S140" s="140"/>
      <c r="T140" s="143"/>
      <c r="U140" s="35"/>
      <c r="V140" s="35"/>
      <c r="W140" s="30"/>
      <c r="X140" s="30"/>
      <c r="Y140" s="30"/>
      <c r="Z140" s="30"/>
      <c r="AA140" s="30"/>
      <c r="AB140" s="30"/>
      <c r="AC140" s="30"/>
      <c r="AD140" s="31"/>
      <c r="AE140" s="31"/>
      <c r="AF140" s="31"/>
      <c r="AG140" s="31"/>
      <c r="AH140" s="31"/>
      <c r="AI140" s="31"/>
      <c r="AJ140" s="31"/>
      <c r="AK140" s="31"/>
      <c r="AL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</row>
    <row r="141" spans="1:79" s="29" customFormat="1" ht="13.5" thickBot="1" x14ac:dyDescent="0.25">
      <c r="A141" s="37"/>
      <c r="B141" s="38"/>
      <c r="C141" s="39"/>
      <c r="D141" s="39">
        <v>0.12</v>
      </c>
      <c r="E141" s="89"/>
      <c r="F141" s="40">
        <v>3.52</v>
      </c>
      <c r="G141" s="90"/>
      <c r="H141" s="62">
        <v>0.12</v>
      </c>
      <c r="I141" s="41"/>
      <c r="J141" s="134"/>
      <c r="K141" s="137"/>
      <c r="L141" s="137"/>
      <c r="M141" s="140"/>
      <c r="N141" s="140"/>
      <c r="O141" s="140"/>
      <c r="P141" s="140"/>
      <c r="Q141" s="140"/>
      <c r="R141" s="140"/>
      <c r="S141" s="140"/>
      <c r="T141" s="143"/>
      <c r="U141" s="35"/>
      <c r="V141" s="35"/>
      <c r="W141" s="30"/>
      <c r="X141" s="30"/>
      <c r="Y141" s="30"/>
      <c r="Z141" s="30"/>
      <c r="AA141" s="30"/>
      <c r="AB141" s="30"/>
      <c r="AC141" s="30"/>
      <c r="AD141" s="31"/>
      <c r="AE141" s="31"/>
      <c r="AF141" s="31"/>
      <c r="AG141" s="31"/>
      <c r="AH141" s="31"/>
      <c r="AI141" s="31"/>
      <c r="AJ141" s="31"/>
      <c r="AK141" s="31"/>
      <c r="AL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</row>
    <row r="142" spans="1:79" s="29" customFormat="1" ht="13.5" thickTop="1" x14ac:dyDescent="0.2">
      <c r="A142" s="37"/>
      <c r="B142" s="38" t="s">
        <v>32</v>
      </c>
      <c r="C142" s="42"/>
      <c r="D142" s="42"/>
      <c r="E142" s="43"/>
      <c r="F142" s="43"/>
      <c r="G142" s="43"/>
      <c r="H142" s="42"/>
      <c r="I142" s="44"/>
      <c r="J142" s="135"/>
      <c r="K142" s="138"/>
      <c r="L142" s="138"/>
      <c r="M142" s="141"/>
      <c r="N142" s="141"/>
      <c r="O142" s="141"/>
      <c r="P142" s="141"/>
      <c r="Q142" s="141"/>
      <c r="R142" s="141"/>
      <c r="S142" s="141"/>
      <c r="T142" s="144"/>
      <c r="U142" s="35"/>
      <c r="V142" s="45"/>
      <c r="W142" s="30"/>
      <c r="X142" s="30"/>
      <c r="Y142" s="30"/>
      <c r="Z142" s="30"/>
      <c r="AA142" s="30"/>
      <c r="AB142" s="30"/>
      <c r="AC142" s="30"/>
      <c r="AD142" s="31"/>
      <c r="AE142" s="31"/>
      <c r="AF142" s="31"/>
      <c r="AG142" s="31"/>
      <c r="AH142" s="31"/>
      <c r="AI142" s="31"/>
      <c r="AJ142" s="31"/>
      <c r="AK142" s="31"/>
      <c r="AL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</row>
    <row r="143" spans="1:79" s="29" customFormat="1" x14ac:dyDescent="0.2">
      <c r="A143" s="32"/>
      <c r="B143" s="131" t="s">
        <v>59</v>
      </c>
      <c r="C143" s="33"/>
      <c r="D143" s="33"/>
      <c r="E143" s="33"/>
      <c r="F143" s="33"/>
      <c r="G143" s="33"/>
      <c r="H143" s="33"/>
      <c r="I143" s="34"/>
      <c r="J143" s="133">
        <v>0.375</v>
      </c>
      <c r="K143" s="136">
        <v>1</v>
      </c>
      <c r="L143" s="136">
        <v>4</v>
      </c>
      <c r="M143" s="139">
        <f>SUM(C143:I146)</f>
        <v>2</v>
      </c>
      <c r="N143" s="139" t="str">
        <f>IF(N$12=J143,PRODUCT(K143:M146)," ")</f>
        <v xml:space="preserve"> </v>
      </c>
      <c r="O143" s="139">
        <f>IF(O$12=J143,PRODUCT(K143:M146)," ")</f>
        <v>8</v>
      </c>
      <c r="P143" s="139" t="str">
        <f>IF(P$12=J143,PRODUCT(K143:M146)," ")</f>
        <v xml:space="preserve"> </v>
      </c>
      <c r="Q143" s="139" t="str">
        <f>IF(Q$12=J143,PRODUCT(K143:M146)," ")</f>
        <v xml:space="preserve"> </v>
      </c>
      <c r="R143" s="139" t="str">
        <f>IF(R$12=J143,PRODUCT(K143:M146)," ")</f>
        <v xml:space="preserve"> </v>
      </c>
      <c r="S143" s="139" t="str">
        <f>IF(S$12=J143,PRODUCT(K143:M146)," ")</f>
        <v xml:space="preserve"> </v>
      </c>
      <c r="T143" s="142">
        <f>IF(J143=N$12,N143*N$9,IF(J143=O$12,O143*O$9,IF(J143=P$12,P143*P$9,IF(J143=Q$12,Q143*Q$9,IF(J143=R$12,R143*R$9,IF(J143=S$12,S143*S$9,0))))))</f>
        <v>4.4800000000000004</v>
      </c>
      <c r="U143" s="36"/>
      <c r="V143" s="36"/>
      <c r="W143" s="30"/>
      <c r="X143" s="30"/>
      <c r="Y143" s="30"/>
      <c r="Z143" s="30"/>
      <c r="AA143" s="30"/>
      <c r="AB143" s="30"/>
      <c r="AC143" s="30"/>
      <c r="AD143" s="31"/>
      <c r="AE143" s="31"/>
      <c r="AF143" s="31"/>
      <c r="AG143" s="31"/>
      <c r="AH143" s="31"/>
      <c r="AI143" s="31"/>
      <c r="AJ143" s="31"/>
      <c r="AK143" s="31"/>
      <c r="AL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</row>
    <row r="144" spans="1:79" s="29" customFormat="1" ht="13.5" thickBot="1" x14ac:dyDescent="0.25">
      <c r="A144" s="37"/>
      <c r="B144" s="38" t="s">
        <v>25</v>
      </c>
      <c r="C144" s="39"/>
      <c r="F144" s="29">
        <v>1.54</v>
      </c>
      <c r="J144" s="134"/>
      <c r="K144" s="137"/>
      <c r="L144" s="137"/>
      <c r="M144" s="140"/>
      <c r="N144" s="140"/>
      <c r="O144" s="140"/>
      <c r="P144" s="140"/>
      <c r="Q144" s="140"/>
      <c r="R144" s="140"/>
      <c r="S144" s="140"/>
      <c r="T144" s="143"/>
      <c r="U144" s="35"/>
      <c r="V144" s="35"/>
      <c r="W144" s="30"/>
      <c r="X144" s="30"/>
      <c r="Y144" s="30"/>
      <c r="Z144" s="30"/>
      <c r="AA144" s="30"/>
      <c r="AB144" s="30"/>
      <c r="AC144" s="30"/>
      <c r="AD144" s="31"/>
      <c r="AE144" s="31"/>
      <c r="AF144" s="31"/>
      <c r="AG144" s="31"/>
      <c r="AH144" s="31"/>
      <c r="AI144" s="31"/>
      <c r="AJ144" s="31"/>
      <c r="AK144" s="31"/>
      <c r="AL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</row>
    <row r="145" spans="1:79" s="29" customFormat="1" ht="14.25" thickTop="1" thickBot="1" x14ac:dyDescent="0.25">
      <c r="A145" s="37"/>
      <c r="B145" s="38"/>
      <c r="C145" s="39"/>
      <c r="D145" s="39">
        <v>0.3</v>
      </c>
      <c r="E145" s="79"/>
      <c r="F145" s="80"/>
      <c r="G145" s="118"/>
      <c r="H145" s="111">
        <v>0.08</v>
      </c>
      <c r="I145" s="41"/>
      <c r="J145" s="134"/>
      <c r="K145" s="137"/>
      <c r="L145" s="137"/>
      <c r="M145" s="140"/>
      <c r="N145" s="140"/>
      <c r="O145" s="140"/>
      <c r="P145" s="140"/>
      <c r="Q145" s="140"/>
      <c r="R145" s="140"/>
      <c r="S145" s="140"/>
      <c r="T145" s="143"/>
      <c r="U145" s="35"/>
      <c r="V145" s="35"/>
      <c r="W145" s="30"/>
      <c r="X145" s="30"/>
      <c r="Y145" s="30"/>
      <c r="Z145" s="30"/>
      <c r="AA145" s="30"/>
      <c r="AB145" s="30"/>
      <c r="AC145" s="30"/>
      <c r="AD145" s="31"/>
      <c r="AE145" s="31"/>
      <c r="AF145" s="31"/>
      <c r="AG145" s="31"/>
      <c r="AH145" s="31"/>
      <c r="AI145" s="31"/>
      <c r="AJ145" s="31"/>
      <c r="AK145" s="31"/>
      <c r="AL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</row>
    <row r="146" spans="1:79" s="29" customFormat="1" ht="13.5" thickTop="1" x14ac:dyDescent="0.2">
      <c r="A146" s="37"/>
      <c r="B146" s="38" t="s">
        <v>32</v>
      </c>
      <c r="C146" s="42"/>
      <c r="D146" s="42" t="s">
        <v>38</v>
      </c>
      <c r="E146" s="42"/>
      <c r="F146" s="42"/>
      <c r="G146" s="42">
        <v>0.08</v>
      </c>
      <c r="H146" s="42"/>
      <c r="I146" s="44"/>
      <c r="J146" s="135"/>
      <c r="K146" s="138"/>
      <c r="L146" s="138"/>
      <c r="M146" s="141"/>
      <c r="N146" s="141"/>
      <c r="O146" s="141"/>
      <c r="P146" s="141"/>
      <c r="Q146" s="141"/>
      <c r="R146" s="141"/>
      <c r="S146" s="141"/>
      <c r="T146" s="144"/>
      <c r="U146" s="35"/>
      <c r="V146" s="45"/>
      <c r="W146" s="30"/>
      <c r="X146" s="30"/>
      <c r="Y146" s="30"/>
      <c r="Z146" s="30"/>
      <c r="AA146" s="30"/>
      <c r="AB146" s="30"/>
      <c r="AC146" s="30"/>
      <c r="AD146" s="31"/>
      <c r="AE146" s="31"/>
      <c r="AF146" s="31"/>
      <c r="AG146" s="31"/>
      <c r="AH146" s="31"/>
      <c r="AI146" s="31"/>
      <c r="AJ146" s="31"/>
      <c r="AK146" s="31"/>
      <c r="AL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  <c r="CA146" s="31"/>
    </row>
    <row r="147" spans="1:79" s="29" customFormat="1" x14ac:dyDescent="0.2">
      <c r="A147" s="32"/>
      <c r="B147" s="56" t="s">
        <v>26</v>
      </c>
      <c r="C147" s="33"/>
      <c r="D147" s="33"/>
      <c r="E147" s="33"/>
      <c r="F147" s="33"/>
      <c r="G147" s="33"/>
      <c r="H147" s="33"/>
      <c r="I147" s="34"/>
      <c r="J147" s="133">
        <v>0.375</v>
      </c>
      <c r="K147" s="136">
        <v>1</v>
      </c>
      <c r="L147" s="136">
        <v>5</v>
      </c>
      <c r="M147" s="139">
        <f>SUM(C147:I150)</f>
        <v>1.3600000000000003</v>
      </c>
      <c r="N147" s="139" t="str">
        <f>IF(N$12=J147,PRODUCT(K147:M150)," ")</f>
        <v xml:space="preserve"> </v>
      </c>
      <c r="O147" s="139">
        <f>IF(O$12=J147,PRODUCT(K147:M150)," ")</f>
        <v>6.8000000000000016</v>
      </c>
      <c r="P147" s="139" t="str">
        <f>IF(P$12=J147,PRODUCT(K147:M150)," ")</f>
        <v xml:space="preserve"> </v>
      </c>
      <c r="Q147" s="139" t="str">
        <f>IF(Q$12=J147,PRODUCT(K147:M150)," ")</f>
        <v xml:space="preserve"> </v>
      </c>
      <c r="R147" s="139" t="str">
        <f>IF(R$12=J147,PRODUCT(K147:M150)," ")</f>
        <v xml:space="preserve"> </v>
      </c>
      <c r="S147" s="139" t="str">
        <f>IF(S$12=J147,PRODUCT(K147:M150)," ")</f>
        <v xml:space="preserve"> </v>
      </c>
      <c r="T147" s="142">
        <f>IF(J147=N$12,N147*N$9,IF(J147=O$12,O147*O$9,IF(J147=P$12,P147*P$9,IF(J147=Q$12,Q147*Q$9,IF(J147=R$12,R147*R$9,IF(J147=S$12,S147*S$9,0))))))</f>
        <v>3.8080000000000012</v>
      </c>
      <c r="U147" s="36"/>
      <c r="V147" s="36"/>
      <c r="W147" s="30"/>
      <c r="X147" s="30"/>
      <c r="Y147" s="30"/>
      <c r="Z147" s="30"/>
      <c r="AA147" s="30"/>
      <c r="AB147" s="30"/>
      <c r="AC147" s="30"/>
      <c r="AD147" s="31"/>
      <c r="AE147" s="31"/>
      <c r="AF147" s="31"/>
      <c r="AG147" s="31"/>
      <c r="AH147" s="31"/>
      <c r="AI147" s="31"/>
      <c r="AJ147" s="31"/>
      <c r="AK147" s="31"/>
      <c r="AL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  <c r="CA147" s="31"/>
    </row>
    <row r="148" spans="1:79" s="29" customFormat="1" x14ac:dyDescent="0.2">
      <c r="A148" s="37"/>
      <c r="B148" s="38"/>
      <c r="C148" s="39"/>
      <c r="J148" s="134"/>
      <c r="K148" s="137"/>
      <c r="L148" s="137"/>
      <c r="M148" s="140"/>
      <c r="N148" s="140"/>
      <c r="O148" s="140"/>
      <c r="P148" s="140"/>
      <c r="Q148" s="140"/>
      <c r="R148" s="140"/>
      <c r="S148" s="140"/>
      <c r="T148" s="143"/>
      <c r="U148" s="35"/>
      <c r="V148" s="35"/>
      <c r="W148" s="30"/>
      <c r="X148" s="30"/>
      <c r="Y148" s="30"/>
      <c r="Z148" s="30"/>
      <c r="AA148" s="30"/>
      <c r="AB148" s="30"/>
      <c r="AC148" s="30"/>
      <c r="AD148" s="31"/>
      <c r="AE148" s="31"/>
      <c r="AF148" s="31"/>
      <c r="AG148" s="31"/>
      <c r="AH148" s="31"/>
      <c r="AI148" s="31"/>
      <c r="AJ148" s="31"/>
      <c r="AK148" s="31"/>
      <c r="AL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  <c r="BX148" s="31"/>
      <c r="BY148" s="31"/>
      <c r="BZ148" s="31"/>
      <c r="CA148" s="31"/>
    </row>
    <row r="149" spans="1:79" s="29" customFormat="1" ht="13.5" thickBot="1" x14ac:dyDescent="0.25">
      <c r="A149" s="37"/>
      <c r="B149" s="38"/>
      <c r="C149" s="39"/>
      <c r="D149" s="39">
        <v>0.12</v>
      </c>
      <c r="E149" s="89"/>
      <c r="F149" s="40">
        <v>1.1200000000000001</v>
      </c>
      <c r="G149" s="90"/>
      <c r="H149" s="62">
        <v>0.12</v>
      </c>
      <c r="I149" s="41"/>
      <c r="J149" s="134"/>
      <c r="K149" s="137"/>
      <c r="L149" s="137"/>
      <c r="M149" s="140"/>
      <c r="N149" s="140"/>
      <c r="O149" s="140"/>
      <c r="P149" s="140"/>
      <c r="Q149" s="140"/>
      <c r="R149" s="140"/>
      <c r="S149" s="140"/>
      <c r="T149" s="143"/>
      <c r="U149" s="35"/>
      <c r="V149" s="35"/>
      <c r="W149" s="30"/>
      <c r="X149" s="30"/>
      <c r="Y149" s="30"/>
      <c r="Z149" s="30"/>
      <c r="AA149" s="30"/>
      <c r="AB149" s="30"/>
      <c r="AC149" s="30"/>
      <c r="AD149" s="31"/>
      <c r="AE149" s="31"/>
      <c r="AF149" s="31"/>
      <c r="AG149" s="31"/>
      <c r="AH149" s="31"/>
      <c r="AI149" s="31"/>
      <c r="AJ149" s="31"/>
      <c r="AK149" s="31"/>
      <c r="AL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  <c r="BR149" s="31"/>
      <c r="BS149" s="31"/>
      <c r="BT149" s="31"/>
      <c r="BU149" s="31"/>
      <c r="BV149" s="31"/>
      <c r="BW149" s="31"/>
      <c r="BX149" s="31"/>
      <c r="BY149" s="31"/>
      <c r="BZ149" s="31"/>
      <c r="CA149" s="31"/>
    </row>
    <row r="150" spans="1:79" s="29" customFormat="1" ht="13.5" thickTop="1" x14ac:dyDescent="0.2">
      <c r="A150" s="37"/>
      <c r="B150" s="38" t="s">
        <v>32</v>
      </c>
      <c r="C150" s="42"/>
      <c r="D150" s="42"/>
      <c r="E150" s="43"/>
      <c r="F150" s="43"/>
      <c r="G150" s="43"/>
      <c r="H150" s="42"/>
      <c r="I150" s="44"/>
      <c r="J150" s="135"/>
      <c r="K150" s="138"/>
      <c r="L150" s="138"/>
      <c r="M150" s="141"/>
      <c r="N150" s="141"/>
      <c r="O150" s="141"/>
      <c r="P150" s="141"/>
      <c r="Q150" s="141"/>
      <c r="R150" s="141"/>
      <c r="S150" s="141"/>
      <c r="T150" s="144"/>
      <c r="U150" s="35"/>
      <c r="V150" s="45"/>
      <c r="W150" s="30"/>
      <c r="X150" s="30"/>
      <c r="Y150" s="30"/>
      <c r="Z150" s="30"/>
      <c r="AA150" s="30"/>
      <c r="AB150" s="30"/>
      <c r="AC150" s="30"/>
      <c r="AD150" s="31"/>
      <c r="AE150" s="31"/>
      <c r="AF150" s="31"/>
      <c r="AG150" s="31"/>
      <c r="AH150" s="31"/>
      <c r="AI150" s="31"/>
      <c r="AJ150" s="31"/>
      <c r="AK150" s="31"/>
      <c r="AL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1"/>
      <c r="BW150" s="31"/>
      <c r="BX150" s="31"/>
      <c r="BY150" s="31"/>
      <c r="BZ150" s="31"/>
      <c r="CA150" s="31"/>
    </row>
    <row r="151" spans="1:79" s="29" customFormat="1" x14ac:dyDescent="0.2">
      <c r="A151" s="32"/>
      <c r="B151" s="131" t="s">
        <v>60</v>
      </c>
      <c r="C151" s="33"/>
      <c r="D151" s="33"/>
      <c r="E151" s="33"/>
      <c r="F151" s="33"/>
      <c r="G151" s="33"/>
      <c r="H151" s="33"/>
      <c r="I151" s="34"/>
      <c r="J151" s="133">
        <v>0.375</v>
      </c>
      <c r="K151" s="136">
        <v>1</v>
      </c>
      <c r="L151" s="136">
        <v>50</v>
      </c>
      <c r="M151" s="139">
        <f>SUM(C151:I154)</f>
        <v>0.99999999999999989</v>
      </c>
      <c r="N151" s="139" t="str">
        <f>IF(N$12=J151,PRODUCT(K151:M154)," ")</f>
        <v xml:space="preserve"> </v>
      </c>
      <c r="O151" s="139">
        <f>IF(O$12=J151,PRODUCT(K151:M154)," ")</f>
        <v>49.999999999999993</v>
      </c>
      <c r="P151" s="139" t="str">
        <f>IF(P$12=J151,PRODUCT(K151:M154)," ")</f>
        <v xml:space="preserve"> </v>
      </c>
      <c r="Q151" s="139" t="str">
        <f>IF(Q$12=J151,PRODUCT(K151:M154)," ")</f>
        <v xml:space="preserve"> </v>
      </c>
      <c r="R151" s="139" t="str">
        <f>IF(R$12=J151,PRODUCT(K151:M154)," ")</f>
        <v xml:space="preserve"> </v>
      </c>
      <c r="S151" s="139" t="str">
        <f>IF(S$12=J151,PRODUCT(K151:M154)," ")</f>
        <v xml:space="preserve"> </v>
      </c>
      <c r="T151" s="142">
        <f>IF(J151=N$12,N151*N$9,IF(J151=O$12,O151*O$9,IF(J151=P$12,P151*P$9,IF(J151=Q$12,Q151*Q$9,IF(J151=R$12,R151*R$9,IF(J151=S$12,S151*S$9,0))))))</f>
        <v>28</v>
      </c>
      <c r="U151" s="36"/>
      <c r="V151" s="36"/>
      <c r="W151" s="30"/>
      <c r="X151" s="30"/>
      <c r="Y151" s="30"/>
      <c r="Z151" s="30"/>
      <c r="AA151" s="30"/>
      <c r="AB151" s="30"/>
      <c r="AC151" s="30"/>
      <c r="AD151" s="31"/>
      <c r="AE151" s="31"/>
      <c r="AF151" s="31"/>
      <c r="AG151" s="31"/>
      <c r="AH151" s="31"/>
      <c r="AI151" s="31"/>
      <c r="AJ151" s="31"/>
      <c r="AK151" s="31"/>
      <c r="AL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  <c r="BP151" s="31"/>
      <c r="BQ151" s="31"/>
      <c r="BR151" s="31"/>
      <c r="BS151" s="31"/>
      <c r="BT151" s="31"/>
      <c r="BU151" s="31"/>
      <c r="BV151" s="31"/>
      <c r="BW151" s="31"/>
      <c r="BX151" s="31"/>
      <c r="BY151" s="31"/>
      <c r="BZ151" s="31"/>
      <c r="CA151" s="31"/>
    </row>
    <row r="152" spans="1:79" s="29" customFormat="1" ht="13.5" thickBot="1" x14ac:dyDescent="0.25">
      <c r="A152" s="37"/>
      <c r="B152" s="38" t="s">
        <v>25</v>
      </c>
      <c r="C152" s="39"/>
      <c r="F152" s="29">
        <v>0.84</v>
      </c>
      <c r="J152" s="134"/>
      <c r="K152" s="137"/>
      <c r="L152" s="137"/>
      <c r="M152" s="140"/>
      <c r="N152" s="140"/>
      <c r="O152" s="140"/>
      <c r="P152" s="140"/>
      <c r="Q152" s="140"/>
      <c r="R152" s="140"/>
      <c r="S152" s="140"/>
      <c r="T152" s="143"/>
      <c r="U152" s="35"/>
      <c r="V152" s="35"/>
      <c r="W152" s="30"/>
      <c r="X152" s="30"/>
      <c r="Y152" s="30"/>
      <c r="Z152" s="30"/>
      <c r="AA152" s="30"/>
      <c r="AB152" s="30"/>
      <c r="AC152" s="30"/>
      <c r="AD152" s="31"/>
      <c r="AE152" s="31"/>
      <c r="AF152" s="31"/>
      <c r="AG152" s="31"/>
      <c r="AH152" s="31"/>
      <c r="AI152" s="31"/>
      <c r="AJ152" s="31"/>
      <c r="AK152" s="31"/>
      <c r="AL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  <c r="BT152" s="31"/>
      <c r="BU152" s="31"/>
      <c r="BV152" s="31"/>
      <c r="BW152" s="31"/>
      <c r="BX152" s="31"/>
      <c r="BY152" s="31"/>
      <c r="BZ152" s="31"/>
      <c r="CA152" s="31"/>
    </row>
    <row r="153" spans="1:79" s="29" customFormat="1" ht="14.25" thickTop="1" thickBot="1" x14ac:dyDescent="0.25">
      <c r="A153" s="37"/>
      <c r="B153" s="38"/>
      <c r="C153" s="39"/>
      <c r="D153" s="39"/>
      <c r="E153" s="80"/>
      <c r="F153" s="80"/>
      <c r="G153" s="118"/>
      <c r="H153" s="111">
        <v>0.08</v>
      </c>
      <c r="I153" s="41"/>
      <c r="J153" s="134"/>
      <c r="K153" s="137"/>
      <c r="L153" s="137"/>
      <c r="M153" s="140"/>
      <c r="N153" s="140"/>
      <c r="O153" s="140"/>
      <c r="P153" s="140"/>
      <c r="Q153" s="140"/>
      <c r="R153" s="140"/>
      <c r="S153" s="140"/>
      <c r="T153" s="143"/>
      <c r="U153" s="35"/>
      <c r="V153" s="35"/>
      <c r="W153" s="30"/>
      <c r="X153" s="30"/>
      <c r="Y153" s="30"/>
      <c r="Z153" s="30"/>
      <c r="AA153" s="30"/>
      <c r="AB153" s="30"/>
      <c r="AC153" s="30"/>
      <c r="AD153" s="31"/>
      <c r="AE153" s="31"/>
      <c r="AF153" s="31"/>
      <c r="AG153" s="31"/>
      <c r="AH153" s="31"/>
      <c r="AI153" s="31"/>
      <c r="AJ153" s="31"/>
      <c r="AK153" s="31"/>
      <c r="AL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31"/>
      <c r="BN153" s="31"/>
      <c r="BO153" s="31"/>
      <c r="BP153" s="31"/>
      <c r="BQ153" s="31"/>
      <c r="BR153" s="31"/>
      <c r="BS153" s="31"/>
      <c r="BT153" s="31"/>
      <c r="BU153" s="31"/>
      <c r="BV153" s="31"/>
      <c r="BW153" s="31"/>
      <c r="BX153" s="31"/>
      <c r="BY153" s="31"/>
      <c r="BZ153" s="31"/>
      <c r="CA153" s="31"/>
    </row>
    <row r="154" spans="1:79" s="29" customFormat="1" ht="13.5" thickTop="1" x14ac:dyDescent="0.2">
      <c r="A154" s="37"/>
      <c r="B154" s="38" t="s">
        <v>32</v>
      </c>
      <c r="C154" s="42"/>
      <c r="D154" s="42" t="s">
        <v>38</v>
      </c>
      <c r="E154" s="42"/>
      <c r="F154" s="42"/>
      <c r="G154" s="42">
        <v>0.08</v>
      </c>
      <c r="H154" s="42"/>
      <c r="I154" s="44"/>
      <c r="J154" s="135"/>
      <c r="K154" s="138"/>
      <c r="L154" s="138"/>
      <c r="M154" s="141"/>
      <c r="N154" s="141"/>
      <c r="O154" s="141"/>
      <c r="P154" s="141"/>
      <c r="Q154" s="141"/>
      <c r="R154" s="141"/>
      <c r="S154" s="141"/>
      <c r="T154" s="144"/>
      <c r="U154" s="35"/>
      <c r="V154" s="45"/>
      <c r="W154" s="30"/>
      <c r="X154" s="30"/>
      <c r="Y154" s="30"/>
      <c r="Z154" s="30"/>
      <c r="AA154" s="30"/>
      <c r="AB154" s="30"/>
      <c r="AC154" s="30"/>
      <c r="AD154" s="31"/>
      <c r="AE154" s="31"/>
      <c r="AF154" s="31"/>
      <c r="AG154" s="31"/>
      <c r="AH154" s="31"/>
      <c r="AI154" s="31"/>
      <c r="AJ154" s="31"/>
      <c r="AK154" s="31"/>
      <c r="AL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  <c r="BT154" s="31"/>
      <c r="BU154" s="31"/>
      <c r="BV154" s="31"/>
      <c r="BW154" s="31"/>
      <c r="BX154" s="31"/>
      <c r="BY154" s="31"/>
      <c r="BZ154" s="31"/>
      <c r="CA154" s="31"/>
    </row>
    <row r="155" spans="1:79" s="29" customFormat="1" x14ac:dyDescent="0.2">
      <c r="A155" s="32"/>
      <c r="B155" s="56" t="s">
        <v>26</v>
      </c>
      <c r="C155" s="33"/>
      <c r="D155" s="33"/>
      <c r="E155" s="33"/>
      <c r="F155" s="33"/>
      <c r="G155" s="33"/>
      <c r="H155" s="33"/>
      <c r="I155" s="34"/>
      <c r="J155" s="133">
        <v>0.375</v>
      </c>
      <c r="K155" s="136">
        <v>1</v>
      </c>
      <c r="L155" s="136">
        <v>3</v>
      </c>
      <c r="M155" s="139">
        <f>SUM(C155:I158)</f>
        <v>12.659999999999998</v>
      </c>
      <c r="N155" s="139" t="str">
        <f>IF(N$12=J155,PRODUCT(K155:M158)," ")</f>
        <v xml:space="preserve"> </v>
      </c>
      <c r="O155" s="139">
        <f>IF(O$12=J155,PRODUCT(K155:M158)," ")</f>
        <v>37.979999999999997</v>
      </c>
      <c r="P155" s="139" t="str">
        <f>IF(P$12=J155,PRODUCT(K155:M158)," ")</f>
        <v xml:space="preserve"> </v>
      </c>
      <c r="Q155" s="139" t="str">
        <f>IF(Q$12=J155,PRODUCT(K155:M158)," ")</f>
        <v xml:space="preserve"> </v>
      </c>
      <c r="R155" s="139" t="str">
        <f>IF(R$12=J155,PRODUCT(K155:M158)," ")</f>
        <v xml:space="preserve"> </v>
      </c>
      <c r="S155" s="139" t="str">
        <f>IF(S$12=J155,PRODUCT(K155:M158)," ")</f>
        <v xml:space="preserve"> </v>
      </c>
      <c r="T155" s="142">
        <f>IF(J155=N$12,N155*N$9,IF(J155=O$12,O155*O$9,IF(J155=P$12,P155*P$9,IF(J155=Q$12,Q155*Q$9,IF(J155=R$12,R155*R$9,IF(J155=S$12,S155*S$9,0))))))</f>
        <v>21.268799999999999</v>
      </c>
      <c r="U155" s="36"/>
      <c r="V155" s="36"/>
      <c r="W155" s="30"/>
      <c r="X155" s="30"/>
      <c r="Y155" s="30"/>
      <c r="Z155" s="30"/>
      <c r="AA155" s="30"/>
      <c r="AB155" s="30"/>
      <c r="AC155" s="30"/>
      <c r="AD155" s="31"/>
      <c r="AE155" s="31"/>
      <c r="AF155" s="31"/>
      <c r="AG155" s="31"/>
      <c r="AH155" s="31"/>
      <c r="AI155" s="31"/>
      <c r="AJ155" s="31"/>
      <c r="AK155" s="31"/>
      <c r="AL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  <c r="BN155" s="31"/>
      <c r="BO155" s="31"/>
      <c r="BP155" s="31"/>
      <c r="BQ155" s="31"/>
      <c r="BR155" s="31"/>
      <c r="BS155" s="31"/>
      <c r="BT155" s="31"/>
      <c r="BU155" s="31"/>
      <c r="BV155" s="31"/>
      <c r="BW155" s="31"/>
      <c r="BX155" s="31"/>
      <c r="BY155" s="31"/>
      <c r="BZ155" s="31"/>
      <c r="CA155" s="31"/>
    </row>
    <row r="156" spans="1:79" s="29" customFormat="1" x14ac:dyDescent="0.2">
      <c r="A156" s="37"/>
      <c r="B156" s="38"/>
      <c r="C156" s="39"/>
      <c r="J156" s="134"/>
      <c r="K156" s="137"/>
      <c r="L156" s="137"/>
      <c r="M156" s="140"/>
      <c r="N156" s="140"/>
      <c r="O156" s="140"/>
      <c r="P156" s="140"/>
      <c r="Q156" s="140"/>
      <c r="R156" s="140"/>
      <c r="S156" s="140"/>
      <c r="T156" s="143"/>
      <c r="U156" s="35"/>
      <c r="V156" s="35"/>
      <c r="W156" s="30"/>
      <c r="X156" s="30"/>
      <c r="Y156" s="30"/>
      <c r="Z156" s="30"/>
      <c r="AA156" s="30"/>
      <c r="AB156" s="30"/>
      <c r="AC156" s="30"/>
      <c r="AD156" s="31"/>
      <c r="AE156" s="31"/>
      <c r="AF156" s="31"/>
      <c r="AG156" s="31"/>
      <c r="AH156" s="31"/>
      <c r="AI156" s="31"/>
      <c r="AJ156" s="31"/>
      <c r="AK156" s="31"/>
      <c r="AL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31"/>
      <c r="BN156" s="31"/>
      <c r="BO156" s="31"/>
      <c r="BP156" s="31"/>
      <c r="BQ156" s="31"/>
      <c r="BR156" s="31"/>
      <c r="BS156" s="31"/>
      <c r="BT156" s="31"/>
      <c r="BU156" s="31"/>
      <c r="BV156" s="31"/>
      <c r="BW156" s="31"/>
      <c r="BX156" s="31"/>
      <c r="BY156" s="31"/>
      <c r="BZ156" s="31"/>
      <c r="CA156" s="31"/>
    </row>
    <row r="157" spans="1:79" s="29" customFormat="1" ht="13.5" thickBot="1" x14ac:dyDescent="0.25">
      <c r="A157" s="37"/>
      <c r="B157" s="38"/>
      <c r="C157" s="39"/>
      <c r="D157" s="39">
        <v>0.12</v>
      </c>
      <c r="E157" s="89"/>
      <c r="F157" s="40">
        <v>12.42</v>
      </c>
      <c r="G157" s="90"/>
      <c r="H157" s="62">
        <v>0.12</v>
      </c>
      <c r="I157" s="41"/>
      <c r="J157" s="134"/>
      <c r="K157" s="137"/>
      <c r="L157" s="137"/>
      <c r="M157" s="140"/>
      <c r="N157" s="140"/>
      <c r="O157" s="140"/>
      <c r="P157" s="140"/>
      <c r="Q157" s="140"/>
      <c r="R157" s="140"/>
      <c r="S157" s="140"/>
      <c r="T157" s="143"/>
      <c r="U157" s="35"/>
      <c r="V157" s="35"/>
      <c r="W157" s="30"/>
      <c r="X157" s="30"/>
      <c r="Y157" s="30"/>
      <c r="Z157" s="30"/>
      <c r="AA157" s="30"/>
      <c r="AB157" s="30"/>
      <c r="AC157" s="30"/>
      <c r="AD157" s="31"/>
      <c r="AE157" s="31"/>
      <c r="AF157" s="31"/>
      <c r="AG157" s="31"/>
      <c r="AH157" s="31"/>
      <c r="AI157" s="31"/>
      <c r="AJ157" s="31"/>
      <c r="AK157" s="31"/>
      <c r="AL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  <c r="BP157" s="31"/>
      <c r="BQ157" s="31"/>
      <c r="BR157" s="31"/>
      <c r="BS157" s="31"/>
      <c r="BT157" s="31"/>
      <c r="BU157" s="31"/>
      <c r="BV157" s="31"/>
      <c r="BW157" s="31"/>
      <c r="BX157" s="31"/>
      <c r="BY157" s="31"/>
      <c r="BZ157" s="31"/>
      <c r="CA157" s="31"/>
    </row>
    <row r="158" spans="1:79" s="29" customFormat="1" ht="13.5" thickTop="1" x14ac:dyDescent="0.2">
      <c r="A158" s="37"/>
      <c r="B158" s="38" t="s">
        <v>32</v>
      </c>
      <c r="C158" s="42"/>
      <c r="D158" s="42"/>
      <c r="E158" s="43"/>
      <c r="F158" s="43"/>
      <c r="G158" s="43"/>
      <c r="H158" s="42"/>
      <c r="I158" s="44"/>
      <c r="J158" s="135"/>
      <c r="K158" s="138"/>
      <c r="L158" s="138"/>
      <c r="M158" s="141"/>
      <c r="N158" s="141"/>
      <c r="O158" s="141"/>
      <c r="P158" s="141"/>
      <c r="Q158" s="141"/>
      <c r="R158" s="141"/>
      <c r="S158" s="141"/>
      <c r="T158" s="144"/>
      <c r="U158" s="35"/>
      <c r="V158" s="45"/>
      <c r="W158" s="30"/>
      <c r="X158" s="30"/>
      <c r="Y158" s="30"/>
      <c r="Z158" s="30"/>
      <c r="AA158" s="30"/>
      <c r="AB158" s="30"/>
      <c r="AC158" s="30"/>
      <c r="AD158" s="31"/>
      <c r="AE158" s="31"/>
      <c r="AF158" s="31"/>
      <c r="AG158" s="31"/>
      <c r="AH158" s="31"/>
      <c r="AI158" s="31"/>
      <c r="AJ158" s="31"/>
      <c r="AK158" s="31"/>
      <c r="AL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  <c r="BP158" s="31"/>
      <c r="BQ158" s="31"/>
      <c r="BR158" s="31"/>
      <c r="BS158" s="31"/>
      <c r="BT158" s="31"/>
      <c r="BU158" s="31"/>
      <c r="BV158" s="31"/>
      <c r="BW158" s="31"/>
      <c r="BX158" s="31"/>
      <c r="BY158" s="31"/>
      <c r="BZ158" s="31"/>
      <c r="CA158" s="31"/>
    </row>
    <row r="159" spans="1:79" s="29" customFormat="1" x14ac:dyDescent="0.2">
      <c r="A159" s="32"/>
      <c r="B159" s="131" t="s">
        <v>61</v>
      </c>
      <c r="C159" s="33"/>
      <c r="D159" s="33"/>
      <c r="E159" s="33"/>
      <c r="F159" s="33"/>
      <c r="G159" s="33"/>
      <c r="H159" s="33"/>
      <c r="I159" s="34"/>
      <c r="J159" s="133">
        <v>0.375</v>
      </c>
      <c r="K159" s="136">
        <v>1</v>
      </c>
      <c r="L159" s="136">
        <v>45</v>
      </c>
      <c r="M159" s="139">
        <f>SUM(C159:I162)</f>
        <v>1.8000000000000003</v>
      </c>
      <c r="N159" s="139" t="str">
        <f>IF(N$12=J159,PRODUCT(K159:M162)," ")</f>
        <v xml:space="preserve"> </v>
      </c>
      <c r="O159" s="139">
        <f>IF(O$12=J159,PRODUCT(K159:M162)," ")</f>
        <v>81.000000000000014</v>
      </c>
      <c r="P159" s="139" t="str">
        <f>IF(P$12=J159,PRODUCT(K159:M162)," ")</f>
        <v xml:space="preserve"> </v>
      </c>
      <c r="Q159" s="139" t="str">
        <f>IF(Q$12=J159,PRODUCT(K159:M162)," ")</f>
        <v xml:space="preserve"> </v>
      </c>
      <c r="R159" s="139" t="str">
        <f>IF(R$12=J159,PRODUCT(K159:M162)," ")</f>
        <v xml:space="preserve"> </v>
      </c>
      <c r="S159" s="139" t="str">
        <f>IF(S$12=J159,PRODUCT(K159:M162)," ")</f>
        <v xml:space="preserve"> </v>
      </c>
      <c r="T159" s="142">
        <f>IF(J159=N$12,N159*N$9,IF(J159=O$12,O159*O$9,IF(J159=P$12,P159*P$9,IF(J159=Q$12,Q159*Q$9,IF(J159=R$12,R159*R$9,IF(J159=S$12,S159*S$9,0))))))</f>
        <v>45.360000000000014</v>
      </c>
      <c r="U159" s="36"/>
      <c r="V159" s="36"/>
      <c r="W159" s="30"/>
      <c r="X159" s="30"/>
      <c r="Y159" s="30"/>
      <c r="Z159" s="30"/>
      <c r="AA159" s="30"/>
      <c r="AB159" s="30"/>
      <c r="AC159" s="30"/>
      <c r="AD159" s="31"/>
      <c r="AE159" s="31"/>
      <c r="AF159" s="31"/>
      <c r="AG159" s="31"/>
      <c r="AH159" s="31"/>
      <c r="AI159" s="31"/>
      <c r="AJ159" s="31"/>
      <c r="AK159" s="31"/>
      <c r="AL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1"/>
      <c r="BN159" s="31"/>
      <c r="BO159" s="31"/>
      <c r="BP159" s="31"/>
      <c r="BQ159" s="31"/>
      <c r="BR159" s="31"/>
      <c r="BS159" s="31"/>
      <c r="BT159" s="31"/>
      <c r="BU159" s="31"/>
      <c r="BV159" s="31"/>
      <c r="BW159" s="31"/>
      <c r="BX159" s="31"/>
      <c r="BY159" s="31"/>
      <c r="BZ159" s="31"/>
      <c r="CA159" s="31"/>
    </row>
    <row r="160" spans="1:79" s="29" customFormat="1" ht="13.5" thickBot="1" x14ac:dyDescent="0.25">
      <c r="A160" s="37"/>
      <c r="B160" s="38" t="s">
        <v>25</v>
      </c>
      <c r="C160" s="39"/>
      <c r="F160" s="29">
        <v>1.34</v>
      </c>
      <c r="J160" s="134"/>
      <c r="K160" s="137"/>
      <c r="L160" s="137"/>
      <c r="M160" s="140"/>
      <c r="N160" s="140"/>
      <c r="O160" s="140"/>
      <c r="P160" s="140"/>
      <c r="Q160" s="140"/>
      <c r="R160" s="140"/>
      <c r="S160" s="140"/>
      <c r="T160" s="143"/>
      <c r="U160" s="35"/>
      <c r="V160" s="35"/>
      <c r="W160" s="30"/>
      <c r="X160" s="30"/>
      <c r="Y160" s="30"/>
      <c r="Z160" s="30"/>
      <c r="AA160" s="30"/>
      <c r="AB160" s="30"/>
      <c r="AC160" s="30"/>
      <c r="AD160" s="31"/>
      <c r="AE160" s="31"/>
      <c r="AF160" s="31"/>
      <c r="AG160" s="31"/>
      <c r="AH160" s="31"/>
      <c r="AI160" s="31"/>
      <c r="AJ160" s="31"/>
      <c r="AK160" s="31"/>
      <c r="AL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  <c r="BT160" s="31"/>
      <c r="BU160" s="31"/>
      <c r="BV160" s="31"/>
      <c r="BW160" s="31"/>
      <c r="BX160" s="31"/>
      <c r="BY160" s="31"/>
      <c r="BZ160" s="31"/>
      <c r="CA160" s="31"/>
    </row>
    <row r="161" spans="1:79" s="29" customFormat="1" ht="14.25" thickTop="1" thickBot="1" x14ac:dyDescent="0.25">
      <c r="A161" s="37"/>
      <c r="B161" s="38"/>
      <c r="C161" s="39"/>
      <c r="D161" s="39">
        <v>0.3</v>
      </c>
      <c r="E161" s="79"/>
      <c r="F161" s="80"/>
      <c r="G161" s="118"/>
      <c r="H161" s="111">
        <v>0.08</v>
      </c>
      <c r="I161" s="41"/>
      <c r="J161" s="134"/>
      <c r="K161" s="137"/>
      <c r="L161" s="137"/>
      <c r="M161" s="140"/>
      <c r="N161" s="140"/>
      <c r="O161" s="140"/>
      <c r="P161" s="140"/>
      <c r="Q161" s="140"/>
      <c r="R161" s="140"/>
      <c r="S161" s="140"/>
      <c r="T161" s="143"/>
      <c r="U161" s="35"/>
      <c r="V161" s="35"/>
      <c r="W161" s="30"/>
      <c r="X161" s="30"/>
      <c r="Y161" s="30"/>
      <c r="Z161" s="30"/>
      <c r="AA161" s="30"/>
      <c r="AB161" s="30"/>
      <c r="AC161" s="30"/>
      <c r="AD161" s="31"/>
      <c r="AE161" s="31"/>
      <c r="AF161" s="31"/>
      <c r="AG161" s="31"/>
      <c r="AH161" s="31"/>
      <c r="AI161" s="31"/>
      <c r="AJ161" s="31"/>
      <c r="AK161" s="31"/>
      <c r="AL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  <c r="BR161" s="31"/>
      <c r="BS161" s="31"/>
      <c r="BT161" s="31"/>
      <c r="BU161" s="31"/>
      <c r="BV161" s="31"/>
      <c r="BW161" s="31"/>
      <c r="BX161" s="31"/>
      <c r="BY161" s="31"/>
      <c r="BZ161" s="31"/>
      <c r="CA161" s="31"/>
    </row>
    <row r="162" spans="1:79" s="29" customFormat="1" ht="13.5" thickTop="1" x14ac:dyDescent="0.2">
      <c r="A162" s="37"/>
      <c r="B162" s="38" t="s">
        <v>32</v>
      </c>
      <c r="C162" s="42"/>
      <c r="D162" s="42" t="s">
        <v>38</v>
      </c>
      <c r="E162" s="42"/>
      <c r="F162" s="42"/>
      <c r="G162" s="42">
        <v>0.08</v>
      </c>
      <c r="H162" s="42"/>
      <c r="I162" s="44"/>
      <c r="J162" s="135"/>
      <c r="K162" s="138"/>
      <c r="L162" s="138"/>
      <c r="M162" s="141"/>
      <c r="N162" s="141"/>
      <c r="O162" s="141"/>
      <c r="P162" s="141"/>
      <c r="Q162" s="141"/>
      <c r="R162" s="141"/>
      <c r="S162" s="141"/>
      <c r="T162" s="144"/>
      <c r="U162" s="35"/>
      <c r="V162" s="45"/>
      <c r="W162" s="30"/>
      <c r="X162" s="30"/>
      <c r="Y162" s="30"/>
      <c r="Z162" s="30"/>
      <c r="AA162" s="30"/>
      <c r="AB162" s="30"/>
      <c r="AC162" s="30"/>
      <c r="AD162" s="31"/>
      <c r="AE162" s="31"/>
      <c r="AF162" s="31"/>
      <c r="AG162" s="31"/>
      <c r="AH162" s="31"/>
      <c r="AI162" s="31"/>
      <c r="AJ162" s="31"/>
      <c r="AK162" s="31"/>
      <c r="AL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</row>
    <row r="163" spans="1:79" s="29" customFormat="1" x14ac:dyDescent="0.2">
      <c r="A163" s="32"/>
      <c r="B163" s="56" t="s">
        <v>26</v>
      </c>
      <c r="C163" s="33"/>
      <c r="D163" s="33"/>
      <c r="E163" s="33"/>
      <c r="F163" s="33"/>
      <c r="G163" s="33"/>
      <c r="H163" s="33"/>
      <c r="I163" s="34"/>
      <c r="J163" s="133">
        <v>0.375</v>
      </c>
      <c r="K163" s="136">
        <v>1</v>
      </c>
      <c r="L163" s="136">
        <v>5</v>
      </c>
      <c r="M163" s="139">
        <f>SUM(C163:I166)</f>
        <v>11.37</v>
      </c>
      <c r="N163" s="139" t="str">
        <f>IF(N$12=J163,PRODUCT(K163:M166)," ")</f>
        <v xml:space="preserve"> </v>
      </c>
      <c r="O163" s="139">
        <f>IF(O$12=J163,PRODUCT(K163:M166)," ")</f>
        <v>56.849999999999994</v>
      </c>
      <c r="P163" s="139" t="str">
        <f>IF(P$12=J163,PRODUCT(K163:M166)," ")</f>
        <v xml:space="preserve"> </v>
      </c>
      <c r="Q163" s="139" t="str">
        <f>IF(Q$12=J163,PRODUCT(K163:M166)," ")</f>
        <v xml:space="preserve"> </v>
      </c>
      <c r="R163" s="139" t="str">
        <f>IF(R$12=J163,PRODUCT(K163:M166)," ")</f>
        <v xml:space="preserve"> </v>
      </c>
      <c r="S163" s="139" t="str">
        <f>IF(S$12=J163,PRODUCT(K163:M166)," ")</f>
        <v xml:space="preserve"> </v>
      </c>
      <c r="T163" s="142">
        <f>IF(J163=N$12,N163*N$9,IF(J163=O$12,O163*O$9,IF(J163=P$12,P163*P$9,IF(J163=Q$12,Q163*Q$9,IF(J163=R$12,R163*R$9,IF(J163=S$12,S163*S$9,0))))))</f>
        <v>31.835999999999999</v>
      </c>
      <c r="U163" s="36"/>
      <c r="V163" s="36"/>
      <c r="W163" s="30"/>
      <c r="X163" s="30"/>
      <c r="Y163" s="30"/>
      <c r="Z163" s="30"/>
      <c r="AA163" s="30"/>
      <c r="AB163" s="30"/>
      <c r="AC163" s="30"/>
      <c r="AD163" s="31"/>
      <c r="AE163" s="31"/>
      <c r="AF163" s="31"/>
      <c r="AG163" s="31"/>
      <c r="AH163" s="31"/>
      <c r="AI163" s="31"/>
      <c r="AJ163" s="31"/>
      <c r="AK163" s="31"/>
      <c r="AL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1"/>
      <c r="BQ163" s="31"/>
      <c r="BR163" s="31"/>
      <c r="BS163" s="31"/>
      <c r="BT163" s="31"/>
      <c r="BU163" s="31"/>
      <c r="BV163" s="31"/>
      <c r="BW163" s="31"/>
      <c r="BX163" s="31"/>
      <c r="BY163" s="31"/>
      <c r="BZ163" s="31"/>
      <c r="CA163" s="31"/>
    </row>
    <row r="164" spans="1:79" s="29" customFormat="1" x14ac:dyDescent="0.2">
      <c r="A164" s="37"/>
      <c r="B164" s="38"/>
      <c r="C164" s="39"/>
      <c r="J164" s="134"/>
      <c r="K164" s="137"/>
      <c r="L164" s="137"/>
      <c r="M164" s="140"/>
      <c r="N164" s="140"/>
      <c r="O164" s="140"/>
      <c r="P164" s="140"/>
      <c r="Q164" s="140"/>
      <c r="R164" s="140"/>
      <c r="S164" s="140"/>
      <c r="T164" s="143"/>
      <c r="U164" s="35"/>
      <c r="V164" s="35"/>
      <c r="W164" s="30"/>
      <c r="X164" s="30"/>
      <c r="Y164" s="30"/>
      <c r="Z164" s="30"/>
      <c r="AA164" s="30"/>
      <c r="AB164" s="30"/>
      <c r="AC164" s="30"/>
      <c r="AD164" s="31"/>
      <c r="AE164" s="31"/>
      <c r="AF164" s="31"/>
      <c r="AG164" s="31"/>
      <c r="AH164" s="31"/>
      <c r="AI164" s="31"/>
      <c r="AJ164" s="31"/>
      <c r="AK164" s="31"/>
      <c r="AL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/>
      <c r="CA164" s="31"/>
    </row>
    <row r="165" spans="1:79" s="29" customFormat="1" ht="13.5" thickBot="1" x14ac:dyDescent="0.25">
      <c r="A165" s="37"/>
      <c r="B165" s="38"/>
      <c r="C165" s="39"/>
      <c r="D165" s="39">
        <v>0.12</v>
      </c>
      <c r="E165" s="89"/>
      <c r="F165" s="40">
        <v>11.13</v>
      </c>
      <c r="G165" s="90"/>
      <c r="H165" s="62">
        <v>0.12</v>
      </c>
      <c r="I165" s="41"/>
      <c r="J165" s="134"/>
      <c r="K165" s="137"/>
      <c r="L165" s="137"/>
      <c r="M165" s="140"/>
      <c r="N165" s="140"/>
      <c r="O165" s="140"/>
      <c r="P165" s="140"/>
      <c r="Q165" s="140"/>
      <c r="R165" s="140"/>
      <c r="S165" s="140"/>
      <c r="T165" s="143"/>
      <c r="U165" s="35"/>
      <c r="V165" s="35"/>
      <c r="W165" s="30"/>
      <c r="X165" s="30"/>
      <c r="Y165" s="30"/>
      <c r="Z165" s="30"/>
      <c r="AA165" s="30"/>
      <c r="AB165" s="30"/>
      <c r="AC165" s="30"/>
      <c r="AD165" s="31"/>
      <c r="AE165" s="31"/>
      <c r="AF165" s="31"/>
      <c r="AG165" s="31"/>
      <c r="AH165" s="31"/>
      <c r="AI165" s="31"/>
      <c r="AJ165" s="31"/>
      <c r="AK165" s="31"/>
      <c r="AL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1"/>
      <c r="BT165" s="31"/>
      <c r="BU165" s="31"/>
      <c r="BV165" s="31"/>
      <c r="BW165" s="31"/>
      <c r="BX165" s="31"/>
      <c r="BY165" s="31"/>
      <c r="BZ165" s="31"/>
      <c r="CA165" s="31"/>
    </row>
    <row r="166" spans="1:79" s="29" customFormat="1" ht="13.5" thickTop="1" x14ac:dyDescent="0.2">
      <c r="A166" s="37"/>
      <c r="B166" s="38" t="s">
        <v>32</v>
      </c>
      <c r="C166" s="42"/>
      <c r="D166" s="42"/>
      <c r="E166" s="43"/>
      <c r="F166" s="43"/>
      <c r="G166" s="43"/>
      <c r="H166" s="42"/>
      <c r="I166" s="44"/>
      <c r="J166" s="135"/>
      <c r="K166" s="138"/>
      <c r="L166" s="138"/>
      <c r="M166" s="141"/>
      <c r="N166" s="141"/>
      <c r="O166" s="141"/>
      <c r="P166" s="141"/>
      <c r="Q166" s="141"/>
      <c r="R166" s="141"/>
      <c r="S166" s="141"/>
      <c r="T166" s="144"/>
      <c r="U166" s="35"/>
      <c r="V166" s="45"/>
      <c r="W166" s="30"/>
      <c r="X166" s="30"/>
      <c r="Y166" s="30"/>
      <c r="Z166" s="30"/>
      <c r="AA166" s="30"/>
      <c r="AB166" s="30"/>
      <c r="AC166" s="30"/>
      <c r="AD166" s="31"/>
      <c r="AE166" s="31"/>
      <c r="AF166" s="31"/>
      <c r="AG166" s="31"/>
      <c r="AH166" s="31"/>
      <c r="AI166" s="31"/>
      <c r="AJ166" s="31"/>
      <c r="AK166" s="31"/>
      <c r="AL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/>
      <c r="CA166" s="31"/>
    </row>
    <row r="167" spans="1:79" s="29" customFormat="1" x14ac:dyDescent="0.2">
      <c r="A167" s="32"/>
      <c r="B167" s="131" t="s">
        <v>62</v>
      </c>
      <c r="C167" s="33"/>
      <c r="D167" s="33"/>
      <c r="E167" s="33"/>
      <c r="F167" s="33"/>
      <c r="G167" s="33"/>
      <c r="H167" s="33"/>
      <c r="I167" s="34"/>
      <c r="J167" s="133">
        <v>0.375</v>
      </c>
      <c r="K167" s="136">
        <v>1</v>
      </c>
      <c r="L167" s="136">
        <v>41</v>
      </c>
      <c r="M167" s="139">
        <f>SUM(C167:I170)</f>
        <v>0.87999999999999989</v>
      </c>
      <c r="N167" s="139" t="str">
        <f>IF(N$12=J167,PRODUCT(K167:M170)," ")</f>
        <v xml:space="preserve"> </v>
      </c>
      <c r="O167" s="139">
        <f>IF(O$12=J167,PRODUCT(K167:M170)," ")</f>
        <v>36.08</v>
      </c>
      <c r="P167" s="139" t="str">
        <f>IF(P$12=J167,PRODUCT(K167:M170)," ")</f>
        <v xml:space="preserve"> </v>
      </c>
      <c r="Q167" s="139" t="str">
        <f>IF(Q$12=J167,PRODUCT(K167:M170)," ")</f>
        <v xml:space="preserve"> </v>
      </c>
      <c r="R167" s="139" t="str">
        <f>IF(R$12=J167,PRODUCT(K167:M170)," ")</f>
        <v xml:space="preserve"> </v>
      </c>
      <c r="S167" s="139" t="str">
        <f>IF(S$12=J167,PRODUCT(K167:M170)," ")</f>
        <v xml:space="preserve"> </v>
      </c>
      <c r="T167" s="142">
        <f>IF(J167=N$12,N167*N$9,IF(J167=O$12,O167*O$9,IF(J167=P$12,P167*P$9,IF(J167=Q$12,Q167*Q$9,IF(J167=R$12,R167*R$9,IF(J167=S$12,S167*S$9,0))))))</f>
        <v>20.204800000000002</v>
      </c>
      <c r="U167" s="36"/>
      <c r="V167" s="36"/>
      <c r="W167" s="30"/>
      <c r="X167" s="30"/>
      <c r="Y167" s="30"/>
      <c r="Z167" s="30"/>
      <c r="AA167" s="30"/>
      <c r="AB167" s="30"/>
      <c r="AC167" s="30"/>
      <c r="AD167" s="31"/>
      <c r="AE167" s="31"/>
      <c r="AF167" s="31"/>
      <c r="AG167" s="31"/>
      <c r="AH167" s="31"/>
      <c r="AI167" s="31"/>
      <c r="AJ167" s="31"/>
      <c r="AK167" s="31"/>
      <c r="AL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1"/>
      <c r="BQ167" s="31"/>
      <c r="BR167" s="31"/>
      <c r="BS167" s="31"/>
      <c r="BT167" s="31"/>
      <c r="BU167" s="31"/>
      <c r="BV167" s="31"/>
      <c r="BW167" s="31"/>
      <c r="BX167" s="31"/>
      <c r="BY167" s="31"/>
      <c r="BZ167" s="31"/>
      <c r="CA167" s="31"/>
    </row>
    <row r="168" spans="1:79" s="29" customFormat="1" ht="13.5" thickBot="1" x14ac:dyDescent="0.25">
      <c r="A168" s="37"/>
      <c r="B168" s="38" t="s">
        <v>25</v>
      </c>
      <c r="C168" s="39"/>
      <c r="F168" s="29">
        <v>0.72</v>
      </c>
      <c r="J168" s="134"/>
      <c r="K168" s="137"/>
      <c r="L168" s="137"/>
      <c r="M168" s="140"/>
      <c r="N168" s="140"/>
      <c r="O168" s="140"/>
      <c r="P168" s="140"/>
      <c r="Q168" s="140"/>
      <c r="R168" s="140"/>
      <c r="S168" s="140"/>
      <c r="T168" s="143"/>
      <c r="U168" s="35"/>
      <c r="V168" s="35"/>
      <c r="W168" s="30"/>
      <c r="X168" s="30"/>
      <c r="Y168" s="30"/>
      <c r="Z168" s="30"/>
      <c r="AA168" s="30"/>
      <c r="AB168" s="30"/>
      <c r="AC168" s="30"/>
      <c r="AD168" s="31"/>
      <c r="AE168" s="31"/>
      <c r="AF168" s="31"/>
      <c r="AG168" s="31"/>
      <c r="AH168" s="31"/>
      <c r="AI168" s="31"/>
      <c r="AJ168" s="31"/>
      <c r="AK168" s="31"/>
      <c r="AL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</row>
    <row r="169" spans="1:79" s="29" customFormat="1" ht="14.25" thickTop="1" thickBot="1" x14ac:dyDescent="0.25">
      <c r="A169" s="37"/>
      <c r="B169" s="38"/>
      <c r="C169" s="39"/>
      <c r="D169" s="39"/>
      <c r="E169" s="80"/>
      <c r="F169" s="80"/>
      <c r="G169" s="118"/>
      <c r="H169" s="111">
        <v>0.08</v>
      </c>
      <c r="I169" s="41"/>
      <c r="J169" s="134"/>
      <c r="K169" s="137"/>
      <c r="L169" s="137"/>
      <c r="M169" s="140"/>
      <c r="N169" s="140"/>
      <c r="O169" s="140"/>
      <c r="P169" s="140"/>
      <c r="Q169" s="140"/>
      <c r="R169" s="140"/>
      <c r="S169" s="140"/>
      <c r="T169" s="143"/>
      <c r="U169" s="35"/>
      <c r="V169" s="35"/>
      <c r="W169" s="30"/>
      <c r="X169" s="30"/>
      <c r="Y169" s="30"/>
      <c r="Z169" s="30"/>
      <c r="AA169" s="30"/>
      <c r="AB169" s="30"/>
      <c r="AC169" s="30"/>
      <c r="AD169" s="31"/>
      <c r="AE169" s="31"/>
      <c r="AF169" s="31"/>
      <c r="AG169" s="31"/>
      <c r="AH169" s="31"/>
      <c r="AI169" s="31"/>
      <c r="AJ169" s="31"/>
      <c r="AK169" s="31"/>
      <c r="AL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31"/>
      <c r="BX169" s="31"/>
      <c r="BY169" s="31"/>
      <c r="BZ169" s="31"/>
      <c r="CA169" s="31"/>
    </row>
    <row r="170" spans="1:79" s="29" customFormat="1" ht="13.5" thickTop="1" x14ac:dyDescent="0.2">
      <c r="A170" s="37"/>
      <c r="B170" s="38" t="s">
        <v>32</v>
      </c>
      <c r="C170" s="42"/>
      <c r="D170" s="42" t="s">
        <v>38</v>
      </c>
      <c r="E170" s="42"/>
      <c r="F170" s="42"/>
      <c r="G170" s="42">
        <v>0.08</v>
      </c>
      <c r="H170" s="42"/>
      <c r="I170" s="44"/>
      <c r="J170" s="135"/>
      <c r="K170" s="138"/>
      <c r="L170" s="138"/>
      <c r="M170" s="141"/>
      <c r="N170" s="141"/>
      <c r="O170" s="141"/>
      <c r="P170" s="141"/>
      <c r="Q170" s="141"/>
      <c r="R170" s="141"/>
      <c r="S170" s="141"/>
      <c r="T170" s="144"/>
      <c r="U170" s="35"/>
      <c r="V170" s="45"/>
      <c r="W170" s="30"/>
      <c r="X170" s="30"/>
      <c r="Y170" s="30"/>
      <c r="Z170" s="30"/>
      <c r="AA170" s="30"/>
      <c r="AB170" s="30"/>
      <c r="AC170" s="30"/>
      <c r="AD170" s="31"/>
      <c r="AE170" s="31"/>
      <c r="AF170" s="31"/>
      <c r="AG170" s="31"/>
      <c r="AH170" s="31"/>
      <c r="AI170" s="31"/>
      <c r="AJ170" s="31"/>
      <c r="AK170" s="31"/>
      <c r="AL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1"/>
      <c r="BQ170" s="31"/>
      <c r="BR170" s="31"/>
      <c r="BS170" s="31"/>
      <c r="BT170" s="31"/>
      <c r="BU170" s="31"/>
      <c r="BV170" s="31"/>
      <c r="BW170" s="31"/>
      <c r="BX170" s="31"/>
      <c r="BY170" s="31"/>
      <c r="BZ170" s="31"/>
      <c r="CA170" s="31"/>
    </row>
    <row r="171" spans="1:79" s="29" customFormat="1" x14ac:dyDescent="0.2">
      <c r="A171" s="32"/>
      <c r="B171" s="56" t="s">
        <v>26</v>
      </c>
      <c r="C171" s="33"/>
      <c r="D171" s="33"/>
      <c r="E171" s="33"/>
      <c r="F171" s="33"/>
      <c r="G171" s="33"/>
      <c r="H171" s="33"/>
      <c r="I171" s="34"/>
      <c r="J171" s="133">
        <v>0.375</v>
      </c>
      <c r="K171" s="136">
        <v>1</v>
      </c>
      <c r="L171" s="136">
        <v>3</v>
      </c>
      <c r="M171" s="139">
        <f>SUM(C171:I174)</f>
        <v>10.519999999999998</v>
      </c>
      <c r="N171" s="139" t="str">
        <f>IF(N$12=J171,PRODUCT(K171:M174)," ")</f>
        <v xml:space="preserve"> </v>
      </c>
      <c r="O171" s="139">
        <f>IF(O$12=J171,PRODUCT(K171:M174)," ")</f>
        <v>31.559999999999995</v>
      </c>
      <c r="P171" s="139" t="str">
        <f>IF(P$12=J171,PRODUCT(K171:M174)," ")</f>
        <v xml:space="preserve"> </v>
      </c>
      <c r="Q171" s="139" t="str">
        <f>IF(Q$12=J171,PRODUCT(K171:M174)," ")</f>
        <v xml:space="preserve"> </v>
      </c>
      <c r="R171" s="139" t="str">
        <f>IF(R$12=J171,PRODUCT(K171:M174)," ")</f>
        <v xml:space="preserve"> </v>
      </c>
      <c r="S171" s="139" t="str">
        <f>IF(S$12=J171,PRODUCT(K171:M174)," ")</f>
        <v xml:space="preserve"> </v>
      </c>
      <c r="T171" s="142">
        <f>IF(J171=N$12,N171*N$9,IF(J171=O$12,O171*O$9,IF(J171=P$12,P171*P$9,IF(J171=Q$12,Q171*Q$9,IF(J171=R$12,R171*R$9,IF(J171=S$12,S171*S$9,0))))))</f>
        <v>17.6736</v>
      </c>
      <c r="U171" s="36"/>
      <c r="V171" s="36"/>
      <c r="W171" s="30"/>
      <c r="X171" s="30"/>
      <c r="Y171" s="30"/>
      <c r="Z171" s="30"/>
      <c r="AA171" s="30"/>
      <c r="AB171" s="30"/>
      <c r="AC171" s="30"/>
      <c r="AD171" s="31"/>
      <c r="AE171" s="31"/>
      <c r="AF171" s="31"/>
      <c r="AG171" s="31"/>
      <c r="AH171" s="31"/>
      <c r="AI171" s="31"/>
      <c r="AJ171" s="31"/>
      <c r="AK171" s="31"/>
      <c r="AL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1"/>
      <c r="BQ171" s="31"/>
      <c r="BR171" s="31"/>
      <c r="BS171" s="31"/>
      <c r="BT171" s="31"/>
      <c r="BU171" s="31"/>
      <c r="BV171" s="31"/>
      <c r="BW171" s="31"/>
      <c r="BX171" s="31"/>
      <c r="BY171" s="31"/>
      <c r="BZ171" s="31"/>
      <c r="CA171" s="31"/>
    </row>
    <row r="172" spans="1:79" s="29" customFormat="1" x14ac:dyDescent="0.2">
      <c r="A172" s="37"/>
      <c r="B172" s="38"/>
      <c r="C172" s="39"/>
      <c r="J172" s="134"/>
      <c r="K172" s="137"/>
      <c r="L172" s="137"/>
      <c r="M172" s="140"/>
      <c r="N172" s="140"/>
      <c r="O172" s="140"/>
      <c r="P172" s="140"/>
      <c r="Q172" s="140"/>
      <c r="R172" s="140"/>
      <c r="S172" s="140"/>
      <c r="T172" s="143"/>
      <c r="U172" s="35"/>
      <c r="V172" s="35"/>
      <c r="W172" s="30"/>
      <c r="X172" s="30"/>
      <c r="Y172" s="30"/>
      <c r="Z172" s="30"/>
      <c r="AA172" s="30"/>
      <c r="AB172" s="30"/>
      <c r="AC172" s="30"/>
      <c r="AD172" s="31"/>
      <c r="AE172" s="31"/>
      <c r="AF172" s="31"/>
      <c r="AG172" s="31"/>
      <c r="AH172" s="31"/>
      <c r="AI172" s="31"/>
      <c r="AJ172" s="31"/>
      <c r="AK172" s="31"/>
      <c r="AL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  <c r="BT172" s="31"/>
      <c r="BU172" s="31"/>
      <c r="BV172" s="31"/>
      <c r="BW172" s="31"/>
      <c r="BX172" s="31"/>
      <c r="BY172" s="31"/>
      <c r="BZ172" s="31"/>
      <c r="CA172" s="31"/>
    </row>
    <row r="173" spans="1:79" s="29" customFormat="1" ht="13.5" thickBot="1" x14ac:dyDescent="0.25">
      <c r="A173" s="37"/>
      <c r="B173" s="38"/>
      <c r="C173" s="39"/>
      <c r="D173" s="39">
        <v>0.12</v>
      </c>
      <c r="E173" s="89"/>
      <c r="F173" s="40">
        <v>10.28</v>
      </c>
      <c r="G173" s="90"/>
      <c r="H173" s="62">
        <v>0.12</v>
      </c>
      <c r="I173" s="41"/>
      <c r="J173" s="134"/>
      <c r="K173" s="137"/>
      <c r="L173" s="137"/>
      <c r="M173" s="140"/>
      <c r="N173" s="140"/>
      <c r="O173" s="140"/>
      <c r="P173" s="140"/>
      <c r="Q173" s="140"/>
      <c r="R173" s="140"/>
      <c r="S173" s="140"/>
      <c r="T173" s="143"/>
      <c r="U173" s="35"/>
      <c r="V173" s="35"/>
      <c r="W173" s="30"/>
      <c r="X173" s="30"/>
      <c r="Y173" s="30"/>
      <c r="Z173" s="30"/>
      <c r="AA173" s="30"/>
      <c r="AB173" s="30"/>
      <c r="AC173" s="30"/>
      <c r="AD173" s="31"/>
      <c r="AE173" s="31"/>
      <c r="AF173" s="31"/>
      <c r="AG173" s="31"/>
      <c r="AH173" s="31"/>
      <c r="AI173" s="31"/>
      <c r="AJ173" s="31"/>
      <c r="AK173" s="31"/>
      <c r="AL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1"/>
      <c r="BQ173" s="31"/>
      <c r="BR173" s="31"/>
      <c r="BS173" s="31"/>
      <c r="BT173" s="31"/>
      <c r="BU173" s="31"/>
      <c r="BV173" s="31"/>
      <c r="BW173" s="31"/>
      <c r="BX173" s="31"/>
      <c r="BY173" s="31"/>
      <c r="BZ173" s="31"/>
      <c r="CA173" s="31"/>
    </row>
    <row r="174" spans="1:79" s="29" customFormat="1" ht="13.5" thickTop="1" x14ac:dyDescent="0.2">
      <c r="A174" s="37"/>
      <c r="B174" s="38" t="s">
        <v>32</v>
      </c>
      <c r="C174" s="42"/>
      <c r="D174" s="42"/>
      <c r="E174" s="43"/>
      <c r="F174" s="43"/>
      <c r="G174" s="43"/>
      <c r="H174" s="42"/>
      <c r="I174" s="44"/>
      <c r="J174" s="135"/>
      <c r="K174" s="138"/>
      <c r="L174" s="138"/>
      <c r="M174" s="141"/>
      <c r="N174" s="141"/>
      <c r="O174" s="141"/>
      <c r="P174" s="141"/>
      <c r="Q174" s="141"/>
      <c r="R174" s="141"/>
      <c r="S174" s="141"/>
      <c r="T174" s="144"/>
      <c r="U174" s="35"/>
      <c r="V174" s="45"/>
      <c r="W174" s="30"/>
      <c r="X174" s="30"/>
      <c r="Y174" s="30"/>
      <c r="Z174" s="30"/>
      <c r="AA174" s="30"/>
      <c r="AB174" s="30"/>
      <c r="AC174" s="30"/>
      <c r="AD174" s="31"/>
      <c r="AE174" s="31"/>
      <c r="AF174" s="31"/>
      <c r="AG174" s="31"/>
      <c r="AH174" s="31"/>
      <c r="AI174" s="31"/>
      <c r="AJ174" s="31"/>
      <c r="AK174" s="31"/>
      <c r="AL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31"/>
      <c r="BX174" s="31"/>
      <c r="BY174" s="31"/>
      <c r="BZ174" s="31"/>
      <c r="CA174" s="31"/>
    </row>
    <row r="175" spans="1:79" s="29" customFormat="1" x14ac:dyDescent="0.2">
      <c r="A175" s="32"/>
      <c r="B175" s="131"/>
      <c r="C175" s="33"/>
      <c r="D175" s="33"/>
      <c r="E175" s="33"/>
      <c r="F175" s="33"/>
      <c r="G175" s="33"/>
      <c r="H175" s="33"/>
      <c r="I175" s="34"/>
      <c r="J175" s="133">
        <v>0.375</v>
      </c>
      <c r="K175" s="136">
        <v>1</v>
      </c>
      <c r="L175" s="136">
        <v>38</v>
      </c>
      <c r="M175" s="139">
        <f>SUM(C175:I178)</f>
        <v>0.87999999999999989</v>
      </c>
      <c r="N175" s="139" t="str">
        <f>IF(N$12=J175,PRODUCT(K175:M178)," ")</f>
        <v xml:space="preserve"> </v>
      </c>
      <c r="O175" s="139">
        <f>IF(O$12=J175,PRODUCT(K175:M178)," ")</f>
        <v>33.44</v>
      </c>
      <c r="P175" s="139" t="str">
        <f>IF(P$12=J175,PRODUCT(K175:M178)," ")</f>
        <v xml:space="preserve"> </v>
      </c>
      <c r="Q175" s="139" t="str">
        <f>IF(Q$12=J175,PRODUCT(K175:M178)," ")</f>
        <v xml:space="preserve"> </v>
      </c>
      <c r="R175" s="139" t="str">
        <f>IF(R$12=J175,PRODUCT(K175:M178)," ")</f>
        <v xml:space="preserve"> </v>
      </c>
      <c r="S175" s="139" t="str">
        <f>IF(S$12=J175,PRODUCT(K175:M178)," ")</f>
        <v xml:space="preserve"> </v>
      </c>
      <c r="T175" s="142">
        <f>IF(J175=N$12,N175*N$9,IF(J175=O$12,O175*O$9,IF(J175=P$12,P175*P$9,IF(J175=Q$12,Q175*Q$9,IF(J175=R$12,R175*R$9,IF(J175=S$12,S175*S$9,0))))))</f>
        <v>18.726400000000002</v>
      </c>
      <c r="U175" s="36"/>
      <c r="V175" s="36"/>
      <c r="W175" s="30"/>
      <c r="X175" s="30"/>
      <c r="Y175" s="30"/>
      <c r="Z175" s="30"/>
      <c r="AA175" s="30"/>
      <c r="AB175" s="30"/>
      <c r="AC175" s="30"/>
      <c r="AD175" s="31"/>
      <c r="AE175" s="31"/>
      <c r="AF175" s="31"/>
      <c r="AG175" s="31"/>
      <c r="AH175" s="31"/>
      <c r="AI175" s="31"/>
      <c r="AJ175" s="31"/>
      <c r="AK175" s="31"/>
      <c r="AL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  <c r="BP175" s="31"/>
      <c r="BQ175" s="31"/>
      <c r="BR175" s="31"/>
      <c r="BS175" s="31"/>
      <c r="BT175" s="31"/>
      <c r="BU175" s="31"/>
      <c r="BV175" s="31"/>
      <c r="BW175" s="31"/>
      <c r="BX175" s="31"/>
      <c r="BY175" s="31"/>
      <c r="BZ175" s="31"/>
      <c r="CA175" s="31"/>
    </row>
    <row r="176" spans="1:79" s="29" customFormat="1" ht="13.5" thickBot="1" x14ac:dyDescent="0.25">
      <c r="A176" s="37"/>
      <c r="B176" s="38" t="s">
        <v>25</v>
      </c>
      <c r="C176" s="39"/>
      <c r="F176" s="29">
        <v>0.72</v>
      </c>
      <c r="J176" s="134"/>
      <c r="K176" s="137"/>
      <c r="L176" s="137"/>
      <c r="M176" s="140"/>
      <c r="N176" s="140"/>
      <c r="O176" s="140"/>
      <c r="P176" s="140"/>
      <c r="Q176" s="140"/>
      <c r="R176" s="140"/>
      <c r="S176" s="140"/>
      <c r="T176" s="143"/>
      <c r="U176" s="35"/>
      <c r="V176" s="35"/>
      <c r="W176" s="30"/>
      <c r="X176" s="30"/>
      <c r="Y176" s="30"/>
      <c r="Z176" s="30"/>
      <c r="AA176" s="30"/>
      <c r="AB176" s="30"/>
      <c r="AC176" s="30"/>
      <c r="AD176" s="31"/>
      <c r="AE176" s="31"/>
      <c r="AF176" s="31"/>
      <c r="AG176" s="31"/>
      <c r="AH176" s="31"/>
      <c r="AI176" s="31"/>
      <c r="AJ176" s="31"/>
      <c r="AK176" s="31"/>
      <c r="AL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1"/>
      <c r="BQ176" s="31"/>
      <c r="BR176" s="31"/>
      <c r="BS176" s="31"/>
      <c r="BT176" s="31"/>
      <c r="BU176" s="31"/>
      <c r="BV176" s="31"/>
      <c r="BW176" s="31"/>
      <c r="BX176" s="31"/>
      <c r="BY176" s="31"/>
      <c r="BZ176" s="31"/>
      <c r="CA176" s="31"/>
    </row>
    <row r="177" spans="1:79" s="29" customFormat="1" ht="14.25" thickTop="1" thickBot="1" x14ac:dyDescent="0.25">
      <c r="A177" s="37"/>
      <c r="B177" s="38"/>
      <c r="C177" s="39"/>
      <c r="D177" s="39"/>
      <c r="E177" s="80"/>
      <c r="F177" s="80"/>
      <c r="G177" s="118"/>
      <c r="H177" s="111">
        <v>0.08</v>
      </c>
      <c r="I177" s="41"/>
      <c r="J177" s="134"/>
      <c r="K177" s="137"/>
      <c r="L177" s="137"/>
      <c r="M177" s="140"/>
      <c r="N177" s="140"/>
      <c r="O177" s="140"/>
      <c r="P177" s="140"/>
      <c r="Q177" s="140"/>
      <c r="R177" s="140"/>
      <c r="S177" s="140"/>
      <c r="T177" s="143"/>
      <c r="U177" s="35"/>
      <c r="V177" s="35"/>
      <c r="W177" s="30"/>
      <c r="X177" s="30"/>
      <c r="Y177" s="30"/>
      <c r="Z177" s="30"/>
      <c r="AA177" s="30"/>
      <c r="AB177" s="30"/>
      <c r="AC177" s="30"/>
      <c r="AD177" s="31"/>
      <c r="AE177" s="31"/>
      <c r="AF177" s="31"/>
      <c r="AG177" s="31"/>
      <c r="AH177" s="31"/>
      <c r="AI177" s="31"/>
      <c r="AJ177" s="31"/>
      <c r="AK177" s="31"/>
      <c r="AL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  <c r="BP177" s="31"/>
      <c r="BQ177" s="31"/>
      <c r="BR177" s="31"/>
      <c r="BS177" s="31"/>
      <c r="BT177" s="31"/>
      <c r="BU177" s="31"/>
      <c r="BV177" s="31"/>
      <c r="BW177" s="31"/>
      <c r="BX177" s="31"/>
      <c r="BY177" s="31"/>
      <c r="BZ177" s="31"/>
      <c r="CA177" s="31"/>
    </row>
    <row r="178" spans="1:79" s="29" customFormat="1" ht="13.5" thickTop="1" x14ac:dyDescent="0.2">
      <c r="A178" s="37"/>
      <c r="B178" s="38" t="s">
        <v>32</v>
      </c>
      <c r="C178" s="42"/>
      <c r="D178" s="42" t="s">
        <v>38</v>
      </c>
      <c r="E178" s="42"/>
      <c r="F178" s="42"/>
      <c r="G178" s="42">
        <v>0.08</v>
      </c>
      <c r="H178" s="42"/>
      <c r="I178" s="44"/>
      <c r="J178" s="135"/>
      <c r="K178" s="138"/>
      <c r="L178" s="138"/>
      <c r="M178" s="141"/>
      <c r="N178" s="141"/>
      <c r="O178" s="141"/>
      <c r="P178" s="141"/>
      <c r="Q178" s="141"/>
      <c r="R178" s="141"/>
      <c r="S178" s="141"/>
      <c r="T178" s="144"/>
      <c r="U178" s="35"/>
      <c r="V178" s="45"/>
      <c r="W178" s="30"/>
      <c r="X178" s="30"/>
      <c r="Y178" s="30"/>
      <c r="Z178" s="30"/>
      <c r="AA178" s="30"/>
      <c r="AB178" s="30"/>
      <c r="AC178" s="30"/>
      <c r="AD178" s="31"/>
      <c r="AE178" s="31"/>
      <c r="AF178" s="31"/>
      <c r="AG178" s="31"/>
      <c r="AH178" s="31"/>
      <c r="AI178" s="31"/>
      <c r="AJ178" s="31"/>
      <c r="AK178" s="31"/>
      <c r="AL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  <c r="BP178" s="31"/>
      <c r="BQ178" s="31"/>
      <c r="BR178" s="31"/>
      <c r="BS178" s="31"/>
      <c r="BT178" s="31"/>
      <c r="BU178" s="31"/>
      <c r="BV178" s="31"/>
      <c r="BW178" s="31"/>
      <c r="BX178" s="31"/>
      <c r="BY178" s="31"/>
      <c r="BZ178" s="31"/>
      <c r="CA178" s="31"/>
    </row>
    <row r="179" spans="1:79" s="29" customFormat="1" x14ac:dyDescent="0.2">
      <c r="A179" s="32"/>
      <c r="B179" s="56" t="s">
        <v>26</v>
      </c>
      <c r="C179" s="33"/>
      <c r="D179" s="33"/>
      <c r="E179" s="33"/>
      <c r="F179" s="33"/>
      <c r="G179" s="33"/>
      <c r="H179" s="33"/>
      <c r="I179" s="34"/>
      <c r="J179" s="133">
        <v>0.375</v>
      </c>
      <c r="K179" s="136">
        <v>1</v>
      </c>
      <c r="L179" s="136">
        <v>3</v>
      </c>
      <c r="M179" s="139">
        <f>SUM(C179:I182)</f>
        <v>9.8599999999999977</v>
      </c>
      <c r="N179" s="139" t="str">
        <f>IF(N$12=J179,PRODUCT(K179:M182)," ")</f>
        <v xml:space="preserve"> </v>
      </c>
      <c r="O179" s="139">
        <f>IF(O$12=J179,PRODUCT(K179:M182)," ")</f>
        <v>29.579999999999991</v>
      </c>
      <c r="P179" s="139" t="str">
        <f>IF(P$12=J179,PRODUCT(K179:M182)," ")</f>
        <v xml:space="preserve"> </v>
      </c>
      <c r="Q179" s="139" t="str">
        <f>IF(Q$12=J179,PRODUCT(K179:M182)," ")</f>
        <v xml:space="preserve"> </v>
      </c>
      <c r="R179" s="139" t="str">
        <f>IF(R$12=J179,PRODUCT(K179:M182)," ")</f>
        <v xml:space="preserve"> </v>
      </c>
      <c r="S179" s="139" t="str">
        <f>IF(S$12=J179,PRODUCT(K179:M182)," ")</f>
        <v xml:space="preserve"> </v>
      </c>
      <c r="T179" s="142">
        <f>IF(J179=N$12,N179*N$9,IF(J179=O$12,O179*O$9,IF(J179=P$12,P179*P$9,IF(J179=Q$12,Q179*Q$9,IF(J179=R$12,R179*R$9,IF(J179=S$12,S179*S$9,0))))))</f>
        <v>16.564799999999998</v>
      </c>
      <c r="U179" s="36"/>
      <c r="V179" s="36"/>
      <c r="W179" s="30"/>
      <c r="X179" s="30"/>
      <c r="Y179" s="30"/>
      <c r="Z179" s="30"/>
      <c r="AA179" s="30"/>
      <c r="AB179" s="30"/>
      <c r="AC179" s="30"/>
      <c r="AD179" s="31"/>
      <c r="AE179" s="31"/>
      <c r="AF179" s="31"/>
      <c r="AG179" s="31"/>
      <c r="AH179" s="31"/>
      <c r="AI179" s="31"/>
      <c r="AJ179" s="31"/>
      <c r="AK179" s="31"/>
      <c r="AL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  <c r="BP179" s="31"/>
      <c r="BQ179" s="31"/>
      <c r="BR179" s="31"/>
      <c r="BS179" s="31"/>
      <c r="BT179" s="31"/>
      <c r="BU179" s="31"/>
      <c r="BV179" s="31"/>
      <c r="BW179" s="31"/>
      <c r="BX179" s="31"/>
      <c r="BY179" s="31"/>
      <c r="BZ179" s="31"/>
      <c r="CA179" s="31"/>
    </row>
    <row r="180" spans="1:79" s="29" customFormat="1" x14ac:dyDescent="0.2">
      <c r="A180" s="37"/>
      <c r="B180" s="38"/>
      <c r="C180" s="39"/>
      <c r="J180" s="134"/>
      <c r="K180" s="137"/>
      <c r="L180" s="137"/>
      <c r="M180" s="140"/>
      <c r="N180" s="140"/>
      <c r="O180" s="140"/>
      <c r="P180" s="140"/>
      <c r="Q180" s="140"/>
      <c r="R180" s="140"/>
      <c r="S180" s="140"/>
      <c r="T180" s="143"/>
      <c r="U180" s="35"/>
      <c r="V180" s="35"/>
      <c r="W180" s="30"/>
      <c r="X180" s="30"/>
      <c r="Y180" s="30"/>
      <c r="Z180" s="30"/>
      <c r="AA180" s="30"/>
      <c r="AB180" s="30"/>
      <c r="AC180" s="30"/>
      <c r="AD180" s="31"/>
      <c r="AE180" s="31"/>
      <c r="AF180" s="31"/>
      <c r="AG180" s="31"/>
      <c r="AH180" s="31"/>
      <c r="AI180" s="31"/>
      <c r="AJ180" s="31"/>
      <c r="AK180" s="31"/>
      <c r="AL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1"/>
      <c r="BQ180" s="31"/>
      <c r="BR180" s="31"/>
      <c r="BS180" s="31"/>
      <c r="BT180" s="31"/>
      <c r="BU180" s="31"/>
      <c r="BV180" s="31"/>
      <c r="BW180" s="31"/>
      <c r="BX180" s="31"/>
      <c r="BY180" s="31"/>
      <c r="BZ180" s="31"/>
      <c r="CA180" s="31"/>
    </row>
    <row r="181" spans="1:79" s="29" customFormat="1" ht="13.5" thickBot="1" x14ac:dyDescent="0.25">
      <c r="A181" s="37"/>
      <c r="B181" s="38"/>
      <c r="C181" s="39"/>
      <c r="D181" s="39">
        <v>0.12</v>
      </c>
      <c r="E181" s="89"/>
      <c r="F181" s="40">
        <v>9.6199999999999992</v>
      </c>
      <c r="G181" s="90"/>
      <c r="H181" s="62">
        <v>0.12</v>
      </c>
      <c r="I181" s="41"/>
      <c r="J181" s="134"/>
      <c r="K181" s="137"/>
      <c r="L181" s="137"/>
      <c r="M181" s="140"/>
      <c r="N181" s="140"/>
      <c r="O181" s="140"/>
      <c r="P181" s="140"/>
      <c r="Q181" s="140"/>
      <c r="R181" s="140"/>
      <c r="S181" s="140"/>
      <c r="T181" s="143"/>
      <c r="U181" s="35"/>
      <c r="V181" s="35"/>
      <c r="W181" s="30"/>
      <c r="X181" s="30"/>
      <c r="Y181" s="30"/>
      <c r="Z181" s="30"/>
      <c r="AA181" s="30"/>
      <c r="AB181" s="30"/>
      <c r="AC181" s="30"/>
      <c r="AD181" s="31"/>
      <c r="AE181" s="31"/>
      <c r="AF181" s="31"/>
      <c r="AG181" s="31"/>
      <c r="AH181" s="31"/>
      <c r="AI181" s="31"/>
      <c r="AJ181" s="31"/>
      <c r="AK181" s="31"/>
      <c r="AL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  <c r="BM181" s="31"/>
      <c r="BN181" s="31"/>
      <c r="BO181" s="31"/>
      <c r="BP181" s="31"/>
      <c r="BQ181" s="31"/>
      <c r="BR181" s="31"/>
      <c r="BS181" s="31"/>
      <c r="BT181" s="31"/>
      <c r="BU181" s="31"/>
      <c r="BV181" s="31"/>
      <c r="BW181" s="31"/>
      <c r="BX181" s="31"/>
      <c r="BY181" s="31"/>
      <c r="BZ181" s="31"/>
      <c r="CA181" s="31"/>
    </row>
    <row r="182" spans="1:79" s="29" customFormat="1" ht="13.5" thickTop="1" x14ac:dyDescent="0.2">
      <c r="A182" s="37"/>
      <c r="B182" s="38" t="s">
        <v>32</v>
      </c>
      <c r="C182" s="42"/>
      <c r="D182" s="42"/>
      <c r="E182" s="43"/>
      <c r="F182" s="43"/>
      <c r="G182" s="43"/>
      <c r="H182" s="42"/>
      <c r="I182" s="44"/>
      <c r="J182" s="135"/>
      <c r="K182" s="138"/>
      <c r="L182" s="138"/>
      <c r="M182" s="141"/>
      <c r="N182" s="141"/>
      <c r="O182" s="141"/>
      <c r="P182" s="141"/>
      <c r="Q182" s="141"/>
      <c r="R182" s="141"/>
      <c r="S182" s="141"/>
      <c r="T182" s="144"/>
      <c r="U182" s="35"/>
      <c r="V182" s="45"/>
      <c r="W182" s="30"/>
      <c r="X182" s="30"/>
      <c r="Y182" s="30"/>
      <c r="Z182" s="30"/>
      <c r="AA182" s="30"/>
      <c r="AB182" s="30"/>
      <c r="AC182" s="30"/>
      <c r="AD182" s="31"/>
      <c r="AE182" s="31"/>
      <c r="AF182" s="31"/>
      <c r="AG182" s="31"/>
      <c r="AH182" s="31"/>
      <c r="AI182" s="31"/>
      <c r="AJ182" s="31"/>
      <c r="AK182" s="31"/>
      <c r="AL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  <c r="BP182" s="31"/>
      <c r="BQ182" s="31"/>
      <c r="BR182" s="31"/>
      <c r="BS182" s="31"/>
      <c r="BT182" s="31"/>
      <c r="BU182" s="31"/>
      <c r="BV182" s="31"/>
      <c r="BW182" s="31"/>
      <c r="BX182" s="31"/>
      <c r="BY182" s="31"/>
      <c r="BZ182" s="31"/>
      <c r="CA182" s="31"/>
    </row>
    <row r="183" spans="1:79" s="29" customFormat="1" x14ac:dyDescent="0.2">
      <c r="A183" s="32"/>
      <c r="B183" s="131"/>
      <c r="C183" s="33"/>
      <c r="D183" s="33"/>
      <c r="E183" s="33"/>
      <c r="F183" s="33"/>
      <c r="G183" s="33"/>
      <c r="H183" s="33"/>
      <c r="I183" s="34"/>
      <c r="J183" s="133">
        <v>0.375</v>
      </c>
      <c r="K183" s="136">
        <v>1</v>
      </c>
      <c r="L183" s="136">
        <v>33</v>
      </c>
      <c r="M183" s="139">
        <f>SUM(C183:I186)</f>
        <v>0.87999999999999989</v>
      </c>
      <c r="N183" s="139" t="str">
        <f>IF(N$12=J183,PRODUCT(K183:M186)," ")</f>
        <v xml:space="preserve"> </v>
      </c>
      <c r="O183" s="139">
        <f>IF(O$12=J183,PRODUCT(K183:M186)," ")</f>
        <v>29.039999999999996</v>
      </c>
      <c r="P183" s="139" t="str">
        <f>IF(P$12=J183,PRODUCT(K183:M186)," ")</f>
        <v xml:space="preserve"> </v>
      </c>
      <c r="Q183" s="139" t="str">
        <f>IF(Q$12=J183,PRODUCT(K183:M186)," ")</f>
        <v xml:space="preserve"> </v>
      </c>
      <c r="R183" s="139" t="str">
        <f>IF(R$12=J183,PRODUCT(K183:M186)," ")</f>
        <v xml:space="preserve"> </v>
      </c>
      <c r="S183" s="139" t="str">
        <f>IF(S$12=J183,PRODUCT(K183:M186)," ")</f>
        <v xml:space="preserve"> </v>
      </c>
      <c r="T183" s="142">
        <f>IF(J183=N$12,N183*N$9,IF(J183=O$12,O183*O$9,IF(J183=P$12,P183*P$9,IF(J183=Q$12,Q183*Q$9,IF(J183=R$12,R183*R$9,IF(J183=S$12,S183*S$9,0))))))</f>
        <v>16.2624</v>
      </c>
      <c r="U183" s="36"/>
      <c r="V183" s="36"/>
      <c r="W183" s="30"/>
      <c r="X183" s="30"/>
      <c r="Y183" s="30"/>
      <c r="Z183" s="30"/>
      <c r="AA183" s="30"/>
      <c r="AB183" s="30"/>
      <c r="AC183" s="30"/>
      <c r="AD183" s="31"/>
      <c r="AE183" s="31"/>
      <c r="AF183" s="31"/>
      <c r="AG183" s="31"/>
      <c r="AH183" s="31"/>
      <c r="AI183" s="31"/>
      <c r="AJ183" s="31"/>
      <c r="AK183" s="31"/>
      <c r="AL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  <c r="BM183" s="31"/>
      <c r="BN183" s="31"/>
      <c r="BO183" s="31"/>
      <c r="BP183" s="31"/>
      <c r="BQ183" s="31"/>
      <c r="BR183" s="31"/>
      <c r="BS183" s="31"/>
      <c r="BT183" s="31"/>
      <c r="BU183" s="31"/>
      <c r="BV183" s="31"/>
      <c r="BW183" s="31"/>
      <c r="BX183" s="31"/>
      <c r="BY183" s="31"/>
      <c r="BZ183" s="31"/>
      <c r="CA183" s="31"/>
    </row>
    <row r="184" spans="1:79" s="29" customFormat="1" ht="13.5" thickBot="1" x14ac:dyDescent="0.25">
      <c r="A184" s="37"/>
      <c r="B184" s="38" t="s">
        <v>25</v>
      </c>
      <c r="C184" s="39"/>
      <c r="F184" s="29">
        <v>0.72</v>
      </c>
      <c r="J184" s="134"/>
      <c r="K184" s="137"/>
      <c r="L184" s="137"/>
      <c r="M184" s="140"/>
      <c r="N184" s="140"/>
      <c r="O184" s="140"/>
      <c r="P184" s="140"/>
      <c r="Q184" s="140"/>
      <c r="R184" s="140"/>
      <c r="S184" s="140"/>
      <c r="T184" s="143"/>
      <c r="U184" s="35"/>
      <c r="V184" s="35"/>
      <c r="W184" s="30"/>
      <c r="X184" s="30"/>
      <c r="Y184" s="30"/>
      <c r="Z184" s="30"/>
      <c r="AA184" s="30"/>
      <c r="AB184" s="30"/>
      <c r="AC184" s="30"/>
      <c r="AD184" s="31"/>
      <c r="AE184" s="31"/>
      <c r="AF184" s="31"/>
      <c r="AG184" s="31"/>
      <c r="AH184" s="31"/>
      <c r="AI184" s="31"/>
      <c r="AJ184" s="31"/>
      <c r="AK184" s="31"/>
      <c r="AL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  <c r="BP184" s="31"/>
      <c r="BQ184" s="31"/>
      <c r="BR184" s="31"/>
      <c r="BS184" s="31"/>
      <c r="BT184" s="31"/>
      <c r="BU184" s="31"/>
      <c r="BV184" s="31"/>
      <c r="BW184" s="31"/>
      <c r="BX184" s="31"/>
      <c r="BY184" s="31"/>
      <c r="BZ184" s="31"/>
      <c r="CA184" s="31"/>
    </row>
    <row r="185" spans="1:79" s="29" customFormat="1" ht="14.25" thickTop="1" thickBot="1" x14ac:dyDescent="0.25">
      <c r="A185" s="37"/>
      <c r="B185" s="38"/>
      <c r="C185" s="39"/>
      <c r="D185" s="39"/>
      <c r="E185" s="80"/>
      <c r="F185" s="80"/>
      <c r="G185" s="118"/>
      <c r="H185" s="111">
        <v>0.08</v>
      </c>
      <c r="I185" s="41"/>
      <c r="J185" s="134"/>
      <c r="K185" s="137"/>
      <c r="L185" s="137"/>
      <c r="M185" s="140"/>
      <c r="N185" s="140"/>
      <c r="O185" s="140"/>
      <c r="P185" s="140"/>
      <c r="Q185" s="140"/>
      <c r="R185" s="140"/>
      <c r="S185" s="140"/>
      <c r="T185" s="143"/>
      <c r="U185" s="35"/>
      <c r="V185" s="35"/>
      <c r="W185" s="30"/>
      <c r="X185" s="30"/>
      <c r="Y185" s="30"/>
      <c r="Z185" s="30"/>
      <c r="AA185" s="30"/>
      <c r="AB185" s="30"/>
      <c r="AC185" s="30"/>
      <c r="AD185" s="31"/>
      <c r="AE185" s="31"/>
      <c r="AF185" s="31"/>
      <c r="AG185" s="31"/>
      <c r="AH185" s="31"/>
      <c r="AI185" s="31"/>
      <c r="AJ185" s="31"/>
      <c r="AK185" s="31"/>
      <c r="AL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  <c r="BM185" s="31"/>
      <c r="BN185" s="31"/>
      <c r="BO185" s="31"/>
      <c r="BP185" s="31"/>
      <c r="BQ185" s="31"/>
      <c r="BR185" s="31"/>
      <c r="BS185" s="31"/>
      <c r="BT185" s="31"/>
      <c r="BU185" s="31"/>
      <c r="BV185" s="31"/>
      <c r="BW185" s="31"/>
      <c r="BX185" s="31"/>
      <c r="BY185" s="31"/>
      <c r="BZ185" s="31"/>
      <c r="CA185" s="31"/>
    </row>
    <row r="186" spans="1:79" s="29" customFormat="1" ht="13.5" thickTop="1" x14ac:dyDescent="0.2">
      <c r="A186" s="37"/>
      <c r="B186" s="38" t="s">
        <v>32</v>
      </c>
      <c r="C186" s="42"/>
      <c r="D186" s="42" t="s">
        <v>38</v>
      </c>
      <c r="E186" s="42"/>
      <c r="F186" s="42"/>
      <c r="G186" s="42">
        <v>0.08</v>
      </c>
      <c r="H186" s="42"/>
      <c r="I186" s="44"/>
      <c r="J186" s="135"/>
      <c r="K186" s="138"/>
      <c r="L186" s="138"/>
      <c r="M186" s="141"/>
      <c r="N186" s="141"/>
      <c r="O186" s="141"/>
      <c r="P186" s="141"/>
      <c r="Q186" s="141"/>
      <c r="R186" s="141"/>
      <c r="S186" s="141"/>
      <c r="T186" s="144"/>
      <c r="U186" s="35"/>
      <c r="V186" s="45"/>
      <c r="W186" s="30"/>
      <c r="X186" s="30"/>
      <c r="Y186" s="30"/>
      <c r="Z186" s="30"/>
      <c r="AA186" s="30"/>
      <c r="AB186" s="30"/>
      <c r="AC186" s="30"/>
      <c r="AD186" s="31"/>
      <c r="AE186" s="31"/>
      <c r="AF186" s="31"/>
      <c r="AG186" s="31"/>
      <c r="AH186" s="31"/>
      <c r="AI186" s="31"/>
      <c r="AJ186" s="31"/>
      <c r="AK186" s="31"/>
      <c r="AL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  <c r="BP186" s="31"/>
      <c r="BQ186" s="31"/>
      <c r="BR186" s="31"/>
      <c r="BS186" s="31"/>
      <c r="BT186" s="31"/>
      <c r="BU186" s="31"/>
      <c r="BV186" s="31"/>
      <c r="BW186" s="31"/>
      <c r="BX186" s="31"/>
      <c r="BY186" s="31"/>
      <c r="BZ186" s="31"/>
      <c r="CA186" s="31"/>
    </row>
    <row r="187" spans="1:79" s="29" customFormat="1" x14ac:dyDescent="0.2">
      <c r="A187" s="32"/>
      <c r="B187" s="56" t="s">
        <v>26</v>
      </c>
      <c r="C187" s="33"/>
      <c r="D187" s="33"/>
      <c r="E187" s="33"/>
      <c r="F187" s="33"/>
      <c r="G187" s="33"/>
      <c r="H187" s="33"/>
      <c r="I187" s="34"/>
      <c r="J187" s="133">
        <v>0.375</v>
      </c>
      <c r="K187" s="136">
        <v>1</v>
      </c>
      <c r="L187" s="136">
        <v>3</v>
      </c>
      <c r="M187" s="139">
        <f>SUM(C187:I190)</f>
        <v>8.5599999999999987</v>
      </c>
      <c r="N187" s="139" t="str">
        <f>IF(N$12=J187,PRODUCT(K187:M190)," ")</f>
        <v xml:space="preserve"> </v>
      </c>
      <c r="O187" s="139">
        <f>IF(O$12=J187,PRODUCT(K187:M190)," ")</f>
        <v>25.679999999999996</v>
      </c>
      <c r="P187" s="139" t="str">
        <f>IF(P$12=J187,PRODUCT(K187:M190)," ")</f>
        <v xml:space="preserve"> </v>
      </c>
      <c r="Q187" s="139" t="str">
        <f>IF(Q$12=J187,PRODUCT(K187:M190)," ")</f>
        <v xml:space="preserve"> </v>
      </c>
      <c r="R187" s="139" t="str">
        <f>IF(R$12=J187,PRODUCT(K187:M190)," ")</f>
        <v xml:space="preserve"> </v>
      </c>
      <c r="S187" s="139" t="str">
        <f>IF(S$12=J187,PRODUCT(K187:M190)," ")</f>
        <v xml:space="preserve"> </v>
      </c>
      <c r="T187" s="142">
        <f>IF(J187=N$12,N187*N$9,IF(J187=O$12,O187*O$9,IF(J187=P$12,P187*P$9,IF(J187=Q$12,Q187*Q$9,IF(J187=R$12,R187*R$9,IF(J187=S$12,S187*S$9,0))))))</f>
        <v>14.380799999999999</v>
      </c>
      <c r="U187" s="36"/>
      <c r="V187" s="36"/>
      <c r="W187" s="30"/>
      <c r="X187" s="30"/>
      <c r="Y187" s="30"/>
      <c r="Z187" s="30"/>
      <c r="AA187" s="30"/>
      <c r="AB187" s="30"/>
      <c r="AC187" s="30"/>
      <c r="AD187" s="31"/>
      <c r="AE187" s="31"/>
      <c r="AF187" s="31"/>
      <c r="AG187" s="31"/>
      <c r="AH187" s="31"/>
      <c r="AI187" s="31"/>
      <c r="AJ187" s="31"/>
      <c r="AK187" s="31"/>
      <c r="AL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  <c r="BM187" s="31"/>
      <c r="BN187" s="31"/>
      <c r="BO187" s="31"/>
      <c r="BP187" s="31"/>
      <c r="BQ187" s="31"/>
      <c r="BR187" s="31"/>
      <c r="BS187" s="31"/>
      <c r="BT187" s="31"/>
      <c r="BU187" s="31"/>
      <c r="BV187" s="31"/>
      <c r="BW187" s="31"/>
      <c r="BX187" s="31"/>
      <c r="BY187" s="31"/>
      <c r="BZ187" s="31"/>
      <c r="CA187" s="31"/>
    </row>
    <row r="188" spans="1:79" s="29" customFormat="1" x14ac:dyDescent="0.2">
      <c r="A188" s="37"/>
      <c r="B188" s="38"/>
      <c r="C188" s="39"/>
      <c r="J188" s="134"/>
      <c r="K188" s="137"/>
      <c r="L188" s="137"/>
      <c r="M188" s="140"/>
      <c r="N188" s="140"/>
      <c r="O188" s="140"/>
      <c r="P188" s="140"/>
      <c r="Q188" s="140"/>
      <c r="R188" s="140"/>
      <c r="S188" s="140"/>
      <c r="T188" s="143"/>
      <c r="U188" s="35"/>
      <c r="V188" s="35"/>
      <c r="W188" s="30"/>
      <c r="X188" s="30"/>
      <c r="Y188" s="30"/>
      <c r="Z188" s="30"/>
      <c r="AA188" s="30"/>
      <c r="AB188" s="30"/>
      <c r="AC188" s="30"/>
      <c r="AD188" s="31"/>
      <c r="AE188" s="31"/>
      <c r="AF188" s="31"/>
      <c r="AG188" s="31"/>
      <c r="AH188" s="31"/>
      <c r="AI188" s="31"/>
      <c r="AJ188" s="31"/>
      <c r="AK188" s="31"/>
      <c r="AL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1"/>
      <c r="BE188" s="31"/>
      <c r="BF188" s="31"/>
      <c r="BG188" s="31"/>
      <c r="BH188" s="31"/>
      <c r="BI188" s="31"/>
      <c r="BJ188" s="31"/>
      <c r="BK188" s="31"/>
      <c r="BL188" s="31"/>
      <c r="BM188" s="31"/>
      <c r="BN188" s="31"/>
      <c r="BO188" s="31"/>
      <c r="BP188" s="31"/>
      <c r="BQ188" s="31"/>
      <c r="BR188" s="31"/>
      <c r="BS188" s="31"/>
      <c r="BT188" s="31"/>
      <c r="BU188" s="31"/>
      <c r="BV188" s="31"/>
      <c r="BW188" s="31"/>
      <c r="BX188" s="31"/>
      <c r="BY188" s="31"/>
      <c r="BZ188" s="31"/>
      <c r="CA188" s="31"/>
    </row>
    <row r="189" spans="1:79" s="29" customFormat="1" ht="13.5" thickBot="1" x14ac:dyDescent="0.25">
      <c r="A189" s="37"/>
      <c r="B189" s="38"/>
      <c r="C189" s="39"/>
      <c r="D189" s="39">
        <v>0.12</v>
      </c>
      <c r="E189" s="89"/>
      <c r="F189" s="40">
        <v>8.32</v>
      </c>
      <c r="G189" s="90"/>
      <c r="H189" s="62">
        <v>0.12</v>
      </c>
      <c r="I189" s="41"/>
      <c r="J189" s="134"/>
      <c r="K189" s="137"/>
      <c r="L189" s="137"/>
      <c r="M189" s="140"/>
      <c r="N189" s="140"/>
      <c r="O189" s="140"/>
      <c r="P189" s="140"/>
      <c r="Q189" s="140"/>
      <c r="R189" s="140"/>
      <c r="S189" s="140"/>
      <c r="T189" s="143"/>
      <c r="U189" s="35"/>
      <c r="V189" s="35"/>
      <c r="W189" s="30"/>
      <c r="X189" s="30"/>
      <c r="Y189" s="30"/>
      <c r="Z189" s="30"/>
      <c r="AA189" s="30"/>
      <c r="AB189" s="30"/>
      <c r="AC189" s="30"/>
      <c r="AD189" s="31"/>
      <c r="AE189" s="31"/>
      <c r="AF189" s="31"/>
      <c r="AG189" s="31"/>
      <c r="AH189" s="31"/>
      <c r="AI189" s="31"/>
      <c r="AJ189" s="31"/>
      <c r="AK189" s="31"/>
      <c r="AL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  <c r="BP189" s="31"/>
      <c r="BQ189" s="31"/>
      <c r="BR189" s="31"/>
      <c r="BS189" s="31"/>
      <c r="BT189" s="31"/>
      <c r="BU189" s="31"/>
      <c r="BV189" s="31"/>
      <c r="BW189" s="31"/>
      <c r="BX189" s="31"/>
      <c r="BY189" s="31"/>
      <c r="BZ189" s="31"/>
      <c r="CA189" s="31"/>
    </row>
    <row r="190" spans="1:79" s="29" customFormat="1" ht="13.5" thickTop="1" x14ac:dyDescent="0.2">
      <c r="A190" s="37"/>
      <c r="B190" s="38" t="s">
        <v>32</v>
      </c>
      <c r="C190" s="42"/>
      <c r="D190" s="42"/>
      <c r="E190" s="43"/>
      <c r="F190" s="43"/>
      <c r="G190" s="43"/>
      <c r="H190" s="42"/>
      <c r="I190" s="44"/>
      <c r="J190" s="135"/>
      <c r="K190" s="138"/>
      <c r="L190" s="138"/>
      <c r="M190" s="141"/>
      <c r="N190" s="141"/>
      <c r="O190" s="141"/>
      <c r="P190" s="141"/>
      <c r="Q190" s="141"/>
      <c r="R190" s="141"/>
      <c r="S190" s="141"/>
      <c r="T190" s="144"/>
      <c r="U190" s="35"/>
      <c r="V190" s="45"/>
      <c r="W190" s="30"/>
      <c r="X190" s="30"/>
      <c r="Y190" s="30"/>
      <c r="Z190" s="30"/>
      <c r="AA190" s="30"/>
      <c r="AB190" s="30"/>
      <c r="AC190" s="30"/>
      <c r="AD190" s="31"/>
      <c r="AE190" s="31"/>
      <c r="AF190" s="31"/>
      <c r="AG190" s="31"/>
      <c r="AH190" s="31"/>
      <c r="AI190" s="31"/>
      <c r="AJ190" s="31"/>
      <c r="AK190" s="31"/>
      <c r="AL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1"/>
      <c r="BM190" s="31"/>
      <c r="BN190" s="31"/>
      <c r="BO190" s="31"/>
      <c r="BP190" s="31"/>
      <c r="BQ190" s="31"/>
      <c r="BR190" s="31"/>
      <c r="BS190" s="31"/>
      <c r="BT190" s="31"/>
      <c r="BU190" s="31"/>
      <c r="BV190" s="31"/>
      <c r="BW190" s="31"/>
      <c r="BX190" s="31"/>
      <c r="BY190" s="31"/>
      <c r="BZ190" s="31"/>
      <c r="CA190" s="31"/>
    </row>
    <row r="191" spans="1:79" s="29" customFormat="1" x14ac:dyDescent="0.2">
      <c r="A191" s="32"/>
      <c r="B191" s="131" t="s">
        <v>63</v>
      </c>
      <c r="C191" s="33"/>
      <c r="D191" s="33"/>
      <c r="E191" s="33"/>
      <c r="F191" s="33"/>
      <c r="G191" s="33"/>
      <c r="H191" s="33"/>
      <c r="I191" s="34"/>
      <c r="J191" s="133">
        <v>0.375</v>
      </c>
      <c r="K191" s="136">
        <v>1</v>
      </c>
      <c r="L191" s="136">
        <v>119</v>
      </c>
      <c r="M191" s="139">
        <f>SUM(C191:I194)</f>
        <v>1.85</v>
      </c>
      <c r="N191" s="139" t="str">
        <f>IF(N$12=J191,PRODUCT(K191:M194)," ")</f>
        <v xml:space="preserve"> </v>
      </c>
      <c r="O191" s="139">
        <f>IF(O$12=J191,PRODUCT(K191:M194)," ")</f>
        <v>220.15</v>
      </c>
      <c r="P191" s="139" t="str">
        <f>IF(P$12=J191,PRODUCT(K191:M194)," ")</f>
        <v xml:space="preserve"> </v>
      </c>
      <c r="Q191" s="139" t="str">
        <f>IF(Q$12=J191,PRODUCT(K191:M194)," ")</f>
        <v xml:space="preserve"> </v>
      </c>
      <c r="R191" s="139" t="str">
        <f>IF(R$12=J191,PRODUCT(K191:M194)," ")</f>
        <v xml:space="preserve"> </v>
      </c>
      <c r="S191" s="139" t="str">
        <f>IF(S$12=J191,PRODUCT(K191:M194)," ")</f>
        <v xml:space="preserve"> </v>
      </c>
      <c r="T191" s="142">
        <f>IF(J191=N$12,N191*N$9,IF(J191=O$12,O191*O$9,IF(J191=P$12,P191*P$9,IF(J191=Q$12,Q191*Q$9,IF(J191=R$12,R191*R$9,IF(J191=S$12,S191*S$9,0))))))</f>
        <v>123.28400000000002</v>
      </c>
      <c r="U191" s="36"/>
      <c r="V191" s="36"/>
      <c r="W191" s="30"/>
      <c r="X191" s="30"/>
      <c r="Y191" s="30"/>
      <c r="Z191" s="30"/>
      <c r="AA191" s="30"/>
      <c r="AB191" s="30"/>
      <c r="AC191" s="30"/>
      <c r="AD191" s="31"/>
      <c r="AE191" s="31"/>
      <c r="AF191" s="31"/>
      <c r="AG191" s="31"/>
      <c r="AH191" s="31"/>
      <c r="AI191" s="31"/>
      <c r="AJ191" s="31"/>
      <c r="AK191" s="31"/>
      <c r="AL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  <c r="BM191" s="31"/>
      <c r="BN191" s="31"/>
      <c r="BO191" s="31"/>
      <c r="BP191" s="31"/>
      <c r="BQ191" s="31"/>
      <c r="BR191" s="31"/>
      <c r="BS191" s="31"/>
      <c r="BT191" s="31"/>
      <c r="BU191" s="31"/>
      <c r="BV191" s="31"/>
      <c r="BW191" s="31"/>
      <c r="BX191" s="31"/>
      <c r="BY191" s="31"/>
      <c r="BZ191" s="31"/>
      <c r="CA191" s="31"/>
    </row>
    <row r="192" spans="1:79" s="29" customFormat="1" ht="13.5" thickBot="1" x14ac:dyDescent="0.25">
      <c r="A192" s="37"/>
      <c r="B192" s="38" t="s">
        <v>25</v>
      </c>
      <c r="C192" s="39"/>
      <c r="F192" s="29">
        <v>1.39</v>
      </c>
      <c r="J192" s="134"/>
      <c r="K192" s="137"/>
      <c r="L192" s="137"/>
      <c r="M192" s="140"/>
      <c r="N192" s="140"/>
      <c r="O192" s="140"/>
      <c r="P192" s="140"/>
      <c r="Q192" s="140"/>
      <c r="R192" s="140"/>
      <c r="S192" s="140"/>
      <c r="T192" s="143"/>
      <c r="U192" s="35"/>
      <c r="V192" s="35"/>
      <c r="W192" s="30"/>
      <c r="X192" s="30"/>
      <c r="Y192" s="30"/>
      <c r="Z192" s="30"/>
      <c r="AA192" s="30"/>
      <c r="AB192" s="30"/>
      <c r="AC192" s="30"/>
      <c r="AD192" s="31"/>
      <c r="AE192" s="31"/>
      <c r="AF192" s="31"/>
      <c r="AG192" s="31"/>
      <c r="AH192" s="31"/>
      <c r="AI192" s="31"/>
      <c r="AJ192" s="31"/>
      <c r="AK192" s="31"/>
      <c r="AL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  <c r="BM192" s="31"/>
      <c r="BN192" s="31"/>
      <c r="BO192" s="31"/>
      <c r="BP192" s="31"/>
      <c r="BQ192" s="31"/>
      <c r="BR192" s="31"/>
      <c r="BS192" s="31"/>
      <c r="BT192" s="31"/>
      <c r="BU192" s="31"/>
      <c r="BV192" s="31"/>
      <c r="BW192" s="31"/>
      <c r="BX192" s="31"/>
      <c r="BY192" s="31"/>
      <c r="BZ192" s="31"/>
      <c r="CA192" s="31"/>
    </row>
    <row r="193" spans="1:79" s="29" customFormat="1" ht="14.25" thickTop="1" thickBot="1" x14ac:dyDescent="0.25">
      <c r="A193" s="37"/>
      <c r="B193" s="38"/>
      <c r="C193" s="39"/>
      <c r="D193" s="39">
        <v>0.3</v>
      </c>
      <c r="E193" s="79"/>
      <c r="F193" s="80"/>
      <c r="G193" s="118"/>
      <c r="H193" s="111">
        <v>0.08</v>
      </c>
      <c r="I193" s="41"/>
      <c r="J193" s="134"/>
      <c r="K193" s="137"/>
      <c r="L193" s="137"/>
      <c r="M193" s="140"/>
      <c r="N193" s="140"/>
      <c r="O193" s="140"/>
      <c r="P193" s="140"/>
      <c r="Q193" s="140"/>
      <c r="R193" s="140"/>
      <c r="S193" s="140"/>
      <c r="T193" s="143"/>
      <c r="U193" s="35"/>
      <c r="V193" s="35"/>
      <c r="W193" s="30"/>
      <c r="X193" s="30"/>
      <c r="Y193" s="30"/>
      <c r="Z193" s="30"/>
      <c r="AA193" s="30"/>
      <c r="AB193" s="30"/>
      <c r="AC193" s="30"/>
      <c r="AD193" s="31"/>
      <c r="AE193" s="31"/>
      <c r="AF193" s="31"/>
      <c r="AG193" s="31"/>
      <c r="AH193" s="31"/>
      <c r="AI193" s="31"/>
      <c r="AJ193" s="31"/>
      <c r="AK193" s="31"/>
      <c r="AL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  <c r="BP193" s="31"/>
      <c r="BQ193" s="31"/>
      <c r="BR193" s="31"/>
      <c r="BS193" s="31"/>
      <c r="BT193" s="31"/>
      <c r="BU193" s="31"/>
      <c r="BV193" s="31"/>
      <c r="BW193" s="31"/>
      <c r="BX193" s="31"/>
      <c r="BY193" s="31"/>
      <c r="BZ193" s="31"/>
      <c r="CA193" s="31"/>
    </row>
    <row r="194" spans="1:79" s="29" customFormat="1" ht="13.5" thickTop="1" x14ac:dyDescent="0.2">
      <c r="A194" s="37"/>
      <c r="B194" s="38" t="s">
        <v>32</v>
      </c>
      <c r="C194" s="42"/>
      <c r="D194" s="42" t="s">
        <v>38</v>
      </c>
      <c r="E194" s="42"/>
      <c r="F194" s="42"/>
      <c r="G194" s="42">
        <v>0.08</v>
      </c>
      <c r="H194" s="42"/>
      <c r="I194" s="44"/>
      <c r="J194" s="135"/>
      <c r="K194" s="138"/>
      <c r="L194" s="138"/>
      <c r="M194" s="141"/>
      <c r="N194" s="141"/>
      <c r="O194" s="141"/>
      <c r="P194" s="141"/>
      <c r="Q194" s="141"/>
      <c r="R194" s="141"/>
      <c r="S194" s="141"/>
      <c r="T194" s="144"/>
      <c r="U194" s="35"/>
      <c r="V194" s="45"/>
      <c r="W194" s="30"/>
      <c r="X194" s="30"/>
      <c r="Y194" s="30"/>
      <c r="Z194" s="30"/>
      <c r="AA194" s="30"/>
      <c r="AB194" s="30"/>
      <c r="AC194" s="30"/>
      <c r="AD194" s="31"/>
      <c r="AE194" s="31"/>
      <c r="AF194" s="31"/>
      <c r="AG194" s="31"/>
      <c r="AH194" s="31"/>
      <c r="AI194" s="31"/>
      <c r="AJ194" s="31"/>
      <c r="AK194" s="31"/>
      <c r="AL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  <c r="BM194" s="31"/>
      <c r="BN194" s="31"/>
      <c r="BO194" s="31"/>
      <c r="BP194" s="31"/>
      <c r="BQ194" s="31"/>
      <c r="BR194" s="31"/>
      <c r="BS194" s="31"/>
      <c r="BT194" s="31"/>
      <c r="BU194" s="31"/>
      <c r="BV194" s="31"/>
      <c r="BW194" s="31"/>
      <c r="BX194" s="31"/>
      <c r="BY194" s="31"/>
      <c r="BZ194" s="31"/>
      <c r="CA194" s="31"/>
    </row>
    <row r="195" spans="1:79" s="29" customFormat="1" x14ac:dyDescent="0.2">
      <c r="A195" s="32"/>
      <c r="B195" s="56" t="s">
        <v>26</v>
      </c>
      <c r="C195" s="33"/>
      <c r="D195" s="33"/>
      <c r="E195" s="33"/>
      <c r="F195" s="33"/>
      <c r="G195" s="33"/>
      <c r="H195" s="33"/>
      <c r="I195" s="34"/>
      <c r="J195" s="133">
        <v>0.375</v>
      </c>
      <c r="K195" s="136">
        <v>1</v>
      </c>
      <c r="L195" s="136">
        <v>5</v>
      </c>
      <c r="M195" s="139">
        <f>SUM(C195:I198)</f>
        <v>29.880000000000003</v>
      </c>
      <c r="N195" s="139" t="str">
        <f>IF(N$12=J195,PRODUCT(K195:M198)," ")</f>
        <v xml:space="preserve"> </v>
      </c>
      <c r="O195" s="139">
        <f>IF(O$12=J195,PRODUCT(K195:M198)," ")</f>
        <v>149.4</v>
      </c>
      <c r="P195" s="139" t="str">
        <f>IF(P$12=J195,PRODUCT(K195:M198)," ")</f>
        <v xml:space="preserve"> </v>
      </c>
      <c r="Q195" s="139" t="str">
        <f>IF(Q$12=J195,PRODUCT(K195:M198)," ")</f>
        <v xml:space="preserve"> </v>
      </c>
      <c r="R195" s="139" t="str">
        <f>IF(R$12=J195,PRODUCT(K195:M198)," ")</f>
        <v xml:space="preserve"> </v>
      </c>
      <c r="S195" s="139" t="str">
        <f>IF(S$12=J195,PRODUCT(K195:M198)," ")</f>
        <v xml:space="preserve"> </v>
      </c>
      <c r="T195" s="142">
        <f>IF(J195=N$12,N195*N$9,IF(J195=O$12,O195*O$9,IF(J195=P$12,P195*P$9,IF(J195=Q$12,Q195*Q$9,IF(J195=R$12,R195*R$9,IF(J195=S$12,S195*S$9,0))))))</f>
        <v>83.664000000000016</v>
      </c>
      <c r="U195" s="36"/>
      <c r="V195" s="36"/>
      <c r="W195" s="30"/>
      <c r="X195" s="30"/>
      <c r="Y195" s="30"/>
      <c r="Z195" s="30"/>
      <c r="AA195" s="30"/>
      <c r="AB195" s="30"/>
      <c r="AC195" s="30"/>
      <c r="AD195" s="31"/>
      <c r="AE195" s="31"/>
      <c r="AF195" s="31"/>
      <c r="AG195" s="31"/>
      <c r="AH195" s="31"/>
      <c r="AI195" s="31"/>
      <c r="AJ195" s="31"/>
      <c r="AK195" s="31"/>
      <c r="AL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1"/>
      <c r="BM195" s="31"/>
      <c r="BN195" s="31"/>
      <c r="BO195" s="31"/>
      <c r="BP195" s="31"/>
      <c r="BQ195" s="31"/>
      <c r="BR195" s="31"/>
      <c r="BS195" s="31"/>
      <c r="BT195" s="31"/>
      <c r="BU195" s="31"/>
      <c r="BV195" s="31"/>
      <c r="BW195" s="31"/>
      <c r="BX195" s="31"/>
      <c r="BY195" s="31"/>
      <c r="BZ195" s="31"/>
      <c r="CA195" s="31"/>
    </row>
    <row r="196" spans="1:79" s="29" customFormat="1" x14ac:dyDescent="0.2">
      <c r="A196" s="37"/>
      <c r="B196" s="38"/>
      <c r="C196" s="39"/>
      <c r="J196" s="134"/>
      <c r="K196" s="137"/>
      <c r="L196" s="137"/>
      <c r="M196" s="140"/>
      <c r="N196" s="140"/>
      <c r="O196" s="140"/>
      <c r="P196" s="140"/>
      <c r="Q196" s="140"/>
      <c r="R196" s="140"/>
      <c r="S196" s="140"/>
      <c r="T196" s="143"/>
      <c r="U196" s="35"/>
      <c r="V196" s="35"/>
      <c r="W196" s="30"/>
      <c r="X196" s="30"/>
      <c r="Y196" s="30"/>
      <c r="Z196" s="30"/>
      <c r="AA196" s="30"/>
      <c r="AB196" s="30"/>
      <c r="AC196" s="30"/>
      <c r="AD196" s="31"/>
      <c r="AE196" s="31"/>
      <c r="AF196" s="31"/>
      <c r="AG196" s="31"/>
      <c r="AH196" s="31"/>
      <c r="AI196" s="31"/>
      <c r="AJ196" s="31"/>
      <c r="AK196" s="31"/>
      <c r="AL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31"/>
      <c r="BF196" s="31"/>
      <c r="BG196" s="31"/>
      <c r="BH196" s="31"/>
      <c r="BI196" s="31"/>
      <c r="BJ196" s="31"/>
      <c r="BK196" s="31"/>
      <c r="BL196" s="31"/>
      <c r="BM196" s="31"/>
      <c r="BN196" s="31"/>
      <c r="BO196" s="31"/>
      <c r="BP196" s="31"/>
      <c r="BQ196" s="31"/>
      <c r="BR196" s="31"/>
      <c r="BS196" s="31"/>
      <c r="BT196" s="31"/>
      <c r="BU196" s="31"/>
      <c r="BV196" s="31"/>
      <c r="BW196" s="31"/>
      <c r="BX196" s="31"/>
      <c r="BY196" s="31"/>
      <c r="BZ196" s="31"/>
      <c r="CA196" s="31"/>
    </row>
    <row r="197" spans="1:79" s="29" customFormat="1" ht="13.5" thickBot="1" x14ac:dyDescent="0.25">
      <c r="A197" s="37"/>
      <c r="B197" s="38"/>
      <c r="C197" s="39"/>
      <c r="D197" s="39">
        <v>0.12</v>
      </c>
      <c r="E197" s="89"/>
      <c r="F197" s="40">
        <v>29.64</v>
      </c>
      <c r="G197" s="90"/>
      <c r="H197" s="62">
        <v>0.12</v>
      </c>
      <c r="I197" s="41"/>
      <c r="J197" s="134"/>
      <c r="K197" s="137"/>
      <c r="L197" s="137"/>
      <c r="M197" s="140"/>
      <c r="N197" s="140"/>
      <c r="O197" s="140"/>
      <c r="P197" s="140"/>
      <c r="Q197" s="140"/>
      <c r="R197" s="140"/>
      <c r="S197" s="140"/>
      <c r="T197" s="143"/>
      <c r="U197" s="35"/>
      <c r="V197" s="35"/>
      <c r="W197" s="30"/>
      <c r="X197" s="30"/>
      <c r="Y197" s="30"/>
      <c r="Z197" s="30"/>
      <c r="AA197" s="30"/>
      <c r="AB197" s="30"/>
      <c r="AC197" s="30"/>
      <c r="AD197" s="31"/>
      <c r="AE197" s="31"/>
      <c r="AF197" s="31"/>
      <c r="AG197" s="31"/>
      <c r="AH197" s="31"/>
      <c r="AI197" s="31"/>
      <c r="AJ197" s="31"/>
      <c r="AK197" s="31"/>
      <c r="AL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  <c r="BC197" s="31"/>
      <c r="BD197" s="31"/>
      <c r="BE197" s="31"/>
      <c r="BF197" s="31"/>
      <c r="BG197" s="31"/>
      <c r="BH197" s="31"/>
      <c r="BI197" s="31"/>
      <c r="BJ197" s="31"/>
      <c r="BK197" s="31"/>
      <c r="BL197" s="31"/>
      <c r="BM197" s="31"/>
      <c r="BN197" s="31"/>
      <c r="BO197" s="31"/>
      <c r="BP197" s="31"/>
      <c r="BQ197" s="31"/>
      <c r="BR197" s="31"/>
      <c r="BS197" s="31"/>
      <c r="BT197" s="31"/>
      <c r="BU197" s="31"/>
      <c r="BV197" s="31"/>
      <c r="BW197" s="31"/>
      <c r="BX197" s="31"/>
      <c r="BY197" s="31"/>
      <c r="BZ197" s="31"/>
      <c r="CA197" s="31"/>
    </row>
    <row r="198" spans="1:79" s="29" customFormat="1" ht="13.5" thickTop="1" x14ac:dyDescent="0.2">
      <c r="A198" s="37"/>
      <c r="B198" s="38" t="s">
        <v>32</v>
      </c>
      <c r="C198" s="42"/>
      <c r="D198" s="42"/>
      <c r="E198" s="43"/>
      <c r="F198" s="43"/>
      <c r="G198" s="43"/>
      <c r="H198" s="42"/>
      <c r="I198" s="44"/>
      <c r="J198" s="135"/>
      <c r="K198" s="138"/>
      <c r="L198" s="138"/>
      <c r="M198" s="141"/>
      <c r="N198" s="141"/>
      <c r="O198" s="141"/>
      <c r="P198" s="141"/>
      <c r="Q198" s="141"/>
      <c r="R198" s="141"/>
      <c r="S198" s="141"/>
      <c r="T198" s="144"/>
      <c r="U198" s="35"/>
      <c r="V198" s="45"/>
      <c r="W198" s="30"/>
      <c r="X198" s="30"/>
      <c r="Y198" s="30"/>
      <c r="Z198" s="30"/>
      <c r="AA198" s="30"/>
      <c r="AB198" s="30"/>
      <c r="AC198" s="30"/>
      <c r="AD198" s="31"/>
      <c r="AE198" s="31"/>
      <c r="AF198" s="31"/>
      <c r="AG198" s="31"/>
      <c r="AH198" s="31"/>
      <c r="AI198" s="31"/>
      <c r="AJ198" s="31"/>
      <c r="AK198" s="31"/>
      <c r="AL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  <c r="BG198" s="31"/>
      <c r="BH198" s="31"/>
      <c r="BI198" s="31"/>
      <c r="BJ198" s="31"/>
      <c r="BK198" s="31"/>
      <c r="BL198" s="31"/>
      <c r="BM198" s="31"/>
      <c r="BN198" s="31"/>
      <c r="BO198" s="31"/>
      <c r="BP198" s="31"/>
      <c r="BQ198" s="31"/>
      <c r="BR198" s="31"/>
      <c r="BS198" s="31"/>
      <c r="BT198" s="31"/>
      <c r="BU198" s="31"/>
      <c r="BV198" s="31"/>
      <c r="BW198" s="31"/>
      <c r="BX198" s="31"/>
      <c r="BY198" s="31"/>
      <c r="BZ198" s="31"/>
      <c r="CA198" s="31"/>
    </row>
    <row r="199" spans="1:79" s="29" customFormat="1" x14ac:dyDescent="0.2">
      <c r="A199" s="32"/>
      <c r="B199" s="131" t="s">
        <v>64</v>
      </c>
      <c r="C199" s="33"/>
      <c r="D199" s="33"/>
      <c r="E199" s="33"/>
      <c r="F199" s="33"/>
      <c r="G199" s="33"/>
      <c r="H199" s="33"/>
      <c r="I199" s="34"/>
      <c r="J199" s="133">
        <v>0.375</v>
      </c>
      <c r="K199" s="136">
        <v>1</v>
      </c>
      <c r="L199" s="136">
        <v>55</v>
      </c>
      <c r="M199" s="139">
        <f>SUM(C199:I202)</f>
        <v>2.2000000000000002</v>
      </c>
      <c r="N199" s="139" t="str">
        <f>IF(N$12=J199,PRODUCT(K199:M202)," ")</f>
        <v xml:space="preserve"> </v>
      </c>
      <c r="O199" s="139">
        <f>IF(O$12=J199,PRODUCT(K199:M202)," ")</f>
        <v>121.00000000000001</v>
      </c>
      <c r="P199" s="139" t="str">
        <f>IF(P$12=J199,PRODUCT(K199:M202)," ")</f>
        <v xml:space="preserve"> </v>
      </c>
      <c r="Q199" s="139" t="str">
        <f>IF(Q$12=J199,PRODUCT(K199:M202)," ")</f>
        <v xml:space="preserve"> </v>
      </c>
      <c r="R199" s="139" t="str">
        <f>IF(R$12=J199,PRODUCT(K199:M202)," ")</f>
        <v xml:space="preserve"> </v>
      </c>
      <c r="S199" s="139" t="str">
        <f>IF(S$12=J199,PRODUCT(K199:M202)," ")</f>
        <v xml:space="preserve"> </v>
      </c>
      <c r="T199" s="142">
        <f>IF(J199=N$12,N199*N$9,IF(J199=O$12,O199*O$9,IF(J199=P$12,P199*P$9,IF(J199=Q$12,Q199*Q$9,IF(J199=R$12,R199*R$9,IF(J199=S$12,S199*S$9,0))))))</f>
        <v>67.760000000000019</v>
      </c>
      <c r="U199" s="36"/>
      <c r="V199" s="36"/>
      <c r="W199" s="30"/>
      <c r="X199" s="30"/>
      <c r="Y199" s="30"/>
      <c r="Z199" s="30"/>
      <c r="AA199" s="30"/>
      <c r="AB199" s="30"/>
      <c r="AC199" s="30"/>
      <c r="AD199" s="31"/>
      <c r="AE199" s="31"/>
      <c r="AF199" s="31"/>
      <c r="AG199" s="31"/>
      <c r="AH199" s="31"/>
      <c r="AI199" s="31"/>
      <c r="AJ199" s="31"/>
      <c r="AK199" s="31"/>
      <c r="AL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31"/>
      <c r="BB199" s="31"/>
      <c r="BC199" s="31"/>
      <c r="BD199" s="31"/>
      <c r="BE199" s="31"/>
      <c r="BF199" s="31"/>
      <c r="BG199" s="31"/>
      <c r="BH199" s="31"/>
      <c r="BI199" s="31"/>
      <c r="BJ199" s="31"/>
      <c r="BK199" s="31"/>
      <c r="BL199" s="31"/>
      <c r="BM199" s="31"/>
      <c r="BN199" s="31"/>
      <c r="BO199" s="31"/>
      <c r="BP199" s="31"/>
      <c r="BQ199" s="31"/>
      <c r="BR199" s="31"/>
      <c r="BS199" s="31"/>
      <c r="BT199" s="31"/>
      <c r="BU199" s="31"/>
      <c r="BV199" s="31"/>
      <c r="BW199" s="31"/>
      <c r="BX199" s="31"/>
      <c r="BY199" s="31"/>
      <c r="BZ199" s="31"/>
      <c r="CA199" s="31"/>
    </row>
    <row r="200" spans="1:79" s="29" customFormat="1" ht="13.5" thickBot="1" x14ac:dyDescent="0.25">
      <c r="A200" s="37"/>
      <c r="B200" s="38" t="s">
        <v>25</v>
      </c>
      <c r="C200" s="39"/>
      <c r="F200" s="29">
        <v>1.74</v>
      </c>
      <c r="J200" s="134"/>
      <c r="K200" s="137"/>
      <c r="L200" s="137"/>
      <c r="M200" s="140"/>
      <c r="N200" s="140"/>
      <c r="O200" s="140"/>
      <c r="P200" s="140"/>
      <c r="Q200" s="140"/>
      <c r="R200" s="140"/>
      <c r="S200" s="140"/>
      <c r="T200" s="143"/>
      <c r="U200" s="35"/>
      <c r="V200" s="35"/>
      <c r="W200" s="30"/>
      <c r="X200" s="30"/>
      <c r="Y200" s="30"/>
      <c r="Z200" s="30"/>
      <c r="AA200" s="30"/>
      <c r="AB200" s="30"/>
      <c r="AC200" s="30"/>
      <c r="AD200" s="31"/>
      <c r="AE200" s="31"/>
      <c r="AF200" s="31"/>
      <c r="AG200" s="31"/>
      <c r="AH200" s="31"/>
      <c r="AI200" s="31"/>
      <c r="AJ200" s="31"/>
      <c r="AK200" s="31"/>
      <c r="AL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1"/>
      <c r="BD200" s="31"/>
      <c r="BE200" s="31"/>
      <c r="BF200" s="31"/>
      <c r="BG200" s="31"/>
      <c r="BH200" s="31"/>
      <c r="BI200" s="31"/>
      <c r="BJ200" s="31"/>
      <c r="BK200" s="31"/>
      <c r="BL200" s="31"/>
      <c r="BM200" s="31"/>
      <c r="BN200" s="31"/>
      <c r="BO200" s="31"/>
      <c r="BP200" s="31"/>
      <c r="BQ200" s="31"/>
      <c r="BR200" s="31"/>
      <c r="BS200" s="31"/>
      <c r="BT200" s="31"/>
      <c r="BU200" s="31"/>
      <c r="BV200" s="31"/>
      <c r="BW200" s="31"/>
      <c r="BX200" s="31"/>
      <c r="BY200" s="31"/>
      <c r="BZ200" s="31"/>
      <c r="CA200" s="31"/>
    </row>
    <row r="201" spans="1:79" s="29" customFormat="1" ht="14.25" thickTop="1" thickBot="1" x14ac:dyDescent="0.25">
      <c r="A201" s="37"/>
      <c r="B201" s="38"/>
      <c r="C201" s="39"/>
      <c r="D201" s="39">
        <v>0.3</v>
      </c>
      <c r="E201" s="79"/>
      <c r="F201" s="80"/>
      <c r="G201" s="118"/>
      <c r="H201" s="111">
        <v>0.08</v>
      </c>
      <c r="I201" s="41"/>
      <c r="J201" s="134"/>
      <c r="K201" s="137"/>
      <c r="L201" s="137"/>
      <c r="M201" s="140"/>
      <c r="N201" s="140"/>
      <c r="O201" s="140"/>
      <c r="P201" s="140"/>
      <c r="Q201" s="140"/>
      <c r="R201" s="140"/>
      <c r="S201" s="140"/>
      <c r="T201" s="143"/>
      <c r="U201" s="35"/>
      <c r="V201" s="35"/>
      <c r="W201" s="30"/>
      <c r="X201" s="30"/>
      <c r="Y201" s="30"/>
      <c r="Z201" s="30"/>
      <c r="AA201" s="30"/>
      <c r="AB201" s="30"/>
      <c r="AC201" s="30"/>
      <c r="AD201" s="31"/>
      <c r="AE201" s="31"/>
      <c r="AF201" s="31"/>
      <c r="AG201" s="31"/>
      <c r="AH201" s="31"/>
      <c r="AI201" s="31"/>
      <c r="AJ201" s="31"/>
      <c r="AK201" s="31"/>
      <c r="AL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  <c r="BA201" s="31"/>
      <c r="BB201" s="31"/>
      <c r="BC201" s="31"/>
      <c r="BD201" s="31"/>
      <c r="BE201" s="31"/>
      <c r="BF201" s="31"/>
      <c r="BG201" s="31"/>
      <c r="BH201" s="31"/>
      <c r="BI201" s="31"/>
      <c r="BJ201" s="31"/>
      <c r="BK201" s="31"/>
      <c r="BL201" s="31"/>
      <c r="BM201" s="31"/>
      <c r="BN201" s="31"/>
      <c r="BO201" s="31"/>
      <c r="BP201" s="31"/>
      <c r="BQ201" s="31"/>
      <c r="BR201" s="31"/>
      <c r="BS201" s="31"/>
      <c r="BT201" s="31"/>
      <c r="BU201" s="31"/>
      <c r="BV201" s="31"/>
      <c r="BW201" s="31"/>
      <c r="BX201" s="31"/>
      <c r="BY201" s="31"/>
      <c r="BZ201" s="31"/>
      <c r="CA201" s="31"/>
    </row>
    <row r="202" spans="1:79" s="29" customFormat="1" ht="13.5" thickTop="1" x14ac:dyDescent="0.2">
      <c r="A202" s="37"/>
      <c r="B202" s="38" t="s">
        <v>32</v>
      </c>
      <c r="C202" s="42"/>
      <c r="D202" s="42" t="s">
        <v>38</v>
      </c>
      <c r="E202" s="42"/>
      <c r="F202" s="42"/>
      <c r="G202" s="42">
        <v>0.08</v>
      </c>
      <c r="H202" s="42"/>
      <c r="I202" s="44"/>
      <c r="J202" s="135"/>
      <c r="K202" s="138"/>
      <c r="L202" s="138"/>
      <c r="M202" s="141"/>
      <c r="N202" s="141"/>
      <c r="O202" s="141"/>
      <c r="P202" s="141"/>
      <c r="Q202" s="141"/>
      <c r="R202" s="141"/>
      <c r="S202" s="141"/>
      <c r="T202" s="144"/>
      <c r="U202" s="35"/>
      <c r="V202" s="45"/>
      <c r="W202" s="30"/>
      <c r="X202" s="30"/>
      <c r="Y202" s="30"/>
      <c r="Z202" s="30"/>
      <c r="AA202" s="30"/>
      <c r="AB202" s="30"/>
      <c r="AC202" s="30"/>
      <c r="AD202" s="31"/>
      <c r="AE202" s="31"/>
      <c r="AF202" s="31"/>
      <c r="AG202" s="31"/>
      <c r="AH202" s="31"/>
      <c r="AI202" s="31"/>
      <c r="AJ202" s="31"/>
      <c r="AK202" s="31"/>
      <c r="AL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31"/>
      <c r="BB202" s="31"/>
      <c r="BC202" s="31"/>
      <c r="BD202" s="31"/>
      <c r="BE202" s="31"/>
      <c r="BF202" s="31"/>
      <c r="BG202" s="31"/>
      <c r="BH202" s="31"/>
      <c r="BI202" s="31"/>
      <c r="BJ202" s="31"/>
      <c r="BK202" s="31"/>
      <c r="BL202" s="31"/>
      <c r="BM202" s="31"/>
      <c r="BN202" s="31"/>
      <c r="BO202" s="31"/>
      <c r="BP202" s="31"/>
      <c r="BQ202" s="31"/>
      <c r="BR202" s="31"/>
      <c r="BS202" s="31"/>
      <c r="BT202" s="31"/>
      <c r="BU202" s="31"/>
      <c r="BV202" s="31"/>
      <c r="BW202" s="31"/>
      <c r="BX202" s="31"/>
      <c r="BY202" s="31"/>
      <c r="BZ202" s="31"/>
      <c r="CA202" s="31"/>
    </row>
    <row r="203" spans="1:79" s="29" customFormat="1" x14ac:dyDescent="0.2">
      <c r="A203" s="32"/>
      <c r="B203" s="56" t="s">
        <v>26</v>
      </c>
      <c r="C203" s="33"/>
      <c r="D203" s="33"/>
      <c r="E203" s="33"/>
      <c r="F203" s="33"/>
      <c r="G203" s="33"/>
      <c r="H203" s="33"/>
      <c r="I203" s="34"/>
      <c r="J203" s="133">
        <v>0.375</v>
      </c>
      <c r="K203" s="136">
        <v>1</v>
      </c>
      <c r="L203" s="136">
        <v>6</v>
      </c>
      <c r="M203" s="139">
        <f>SUM(C203:I206)</f>
        <v>13.909999999999998</v>
      </c>
      <c r="N203" s="139" t="str">
        <f>IF(N$12=J203,PRODUCT(K203:M206)," ")</f>
        <v xml:space="preserve"> </v>
      </c>
      <c r="O203" s="139">
        <f>IF(O$12=J203,PRODUCT(K203:M206)," ")</f>
        <v>83.46</v>
      </c>
      <c r="P203" s="139" t="str">
        <f>IF(P$12=J203,PRODUCT(K203:M206)," ")</f>
        <v xml:space="preserve"> </v>
      </c>
      <c r="Q203" s="139" t="str">
        <f>IF(Q$12=J203,PRODUCT(K203:M206)," ")</f>
        <v xml:space="preserve"> </v>
      </c>
      <c r="R203" s="139" t="str">
        <f>IF(R$12=J203,PRODUCT(K203:M206)," ")</f>
        <v xml:space="preserve"> </v>
      </c>
      <c r="S203" s="139" t="str">
        <f>IF(S$12=J203,PRODUCT(K203:M206)," ")</f>
        <v xml:space="preserve"> </v>
      </c>
      <c r="T203" s="142">
        <f>IF(J203=N$12,N203*N$9,IF(J203=O$12,O203*O$9,IF(J203=P$12,P203*P$9,IF(J203=Q$12,Q203*Q$9,IF(J203=R$12,R203*R$9,IF(J203=S$12,S203*S$9,0))))))</f>
        <v>46.7376</v>
      </c>
      <c r="U203" s="36"/>
      <c r="V203" s="36"/>
      <c r="W203" s="30"/>
      <c r="X203" s="30"/>
      <c r="Y203" s="30"/>
      <c r="Z203" s="30"/>
      <c r="AA203" s="30"/>
      <c r="AB203" s="30"/>
      <c r="AC203" s="30"/>
      <c r="AD203" s="31"/>
      <c r="AE203" s="31"/>
      <c r="AF203" s="31"/>
      <c r="AG203" s="31"/>
      <c r="AH203" s="31"/>
      <c r="AI203" s="31"/>
      <c r="AJ203" s="31"/>
      <c r="AK203" s="31"/>
      <c r="AL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  <c r="BA203" s="31"/>
      <c r="BB203" s="31"/>
      <c r="BC203" s="31"/>
      <c r="BD203" s="31"/>
      <c r="BE203" s="31"/>
      <c r="BF203" s="31"/>
      <c r="BG203" s="31"/>
      <c r="BH203" s="31"/>
      <c r="BI203" s="31"/>
      <c r="BJ203" s="31"/>
      <c r="BK203" s="31"/>
      <c r="BL203" s="31"/>
      <c r="BM203" s="31"/>
      <c r="BN203" s="31"/>
      <c r="BO203" s="31"/>
      <c r="BP203" s="31"/>
      <c r="BQ203" s="31"/>
      <c r="BR203" s="31"/>
      <c r="BS203" s="31"/>
      <c r="BT203" s="31"/>
      <c r="BU203" s="31"/>
      <c r="BV203" s="31"/>
      <c r="BW203" s="31"/>
      <c r="BX203" s="31"/>
      <c r="BY203" s="31"/>
      <c r="BZ203" s="31"/>
      <c r="CA203" s="31"/>
    </row>
    <row r="204" spans="1:79" s="29" customFormat="1" x14ac:dyDescent="0.2">
      <c r="A204" s="37"/>
      <c r="B204" s="38"/>
      <c r="C204" s="39"/>
      <c r="J204" s="134"/>
      <c r="K204" s="137"/>
      <c r="L204" s="137"/>
      <c r="M204" s="140"/>
      <c r="N204" s="140"/>
      <c r="O204" s="140"/>
      <c r="P204" s="140"/>
      <c r="Q204" s="140"/>
      <c r="R204" s="140"/>
      <c r="S204" s="140"/>
      <c r="T204" s="143"/>
      <c r="U204" s="35"/>
      <c r="V204" s="35"/>
      <c r="W204" s="30"/>
      <c r="X204" s="30"/>
      <c r="Y204" s="30"/>
      <c r="Z204" s="30"/>
      <c r="AA204" s="30"/>
      <c r="AB204" s="30"/>
      <c r="AC204" s="30"/>
      <c r="AD204" s="31"/>
      <c r="AE204" s="31"/>
      <c r="AF204" s="31"/>
      <c r="AG204" s="31"/>
      <c r="AH204" s="31"/>
      <c r="AI204" s="31"/>
      <c r="AJ204" s="31"/>
      <c r="AK204" s="31"/>
      <c r="AL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  <c r="BA204" s="31"/>
      <c r="BB204" s="31"/>
      <c r="BC204" s="31"/>
      <c r="BD204" s="31"/>
      <c r="BE204" s="31"/>
      <c r="BF204" s="31"/>
      <c r="BG204" s="31"/>
      <c r="BH204" s="31"/>
      <c r="BI204" s="31"/>
      <c r="BJ204" s="31"/>
      <c r="BK204" s="31"/>
      <c r="BL204" s="31"/>
      <c r="BM204" s="31"/>
      <c r="BN204" s="31"/>
      <c r="BO204" s="31"/>
      <c r="BP204" s="31"/>
      <c r="BQ204" s="31"/>
      <c r="BR204" s="31"/>
      <c r="BS204" s="31"/>
      <c r="BT204" s="31"/>
      <c r="BU204" s="31"/>
      <c r="BV204" s="31"/>
      <c r="BW204" s="31"/>
      <c r="BX204" s="31"/>
      <c r="BY204" s="31"/>
      <c r="BZ204" s="31"/>
      <c r="CA204" s="31"/>
    </row>
    <row r="205" spans="1:79" s="29" customFormat="1" ht="13.5" thickBot="1" x14ac:dyDescent="0.25">
      <c r="A205" s="37"/>
      <c r="B205" s="38"/>
      <c r="C205" s="39"/>
      <c r="D205" s="39">
        <v>0.12</v>
      </c>
      <c r="E205" s="89"/>
      <c r="F205" s="40">
        <v>13.67</v>
      </c>
      <c r="G205" s="90"/>
      <c r="H205" s="62">
        <v>0.12</v>
      </c>
      <c r="I205" s="41"/>
      <c r="J205" s="134"/>
      <c r="K205" s="137"/>
      <c r="L205" s="137"/>
      <c r="M205" s="140"/>
      <c r="N205" s="140"/>
      <c r="O205" s="140"/>
      <c r="P205" s="140"/>
      <c r="Q205" s="140"/>
      <c r="R205" s="140"/>
      <c r="S205" s="140"/>
      <c r="T205" s="143"/>
      <c r="U205" s="35"/>
      <c r="V205" s="35"/>
      <c r="W205" s="30"/>
      <c r="X205" s="30"/>
      <c r="Y205" s="30"/>
      <c r="Z205" s="30"/>
      <c r="AA205" s="30"/>
      <c r="AB205" s="30"/>
      <c r="AC205" s="30"/>
      <c r="AD205" s="31"/>
      <c r="AE205" s="31"/>
      <c r="AF205" s="31"/>
      <c r="AG205" s="31"/>
      <c r="AH205" s="31"/>
      <c r="AI205" s="31"/>
      <c r="AJ205" s="31"/>
      <c r="AK205" s="31"/>
      <c r="AL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1"/>
      <c r="BB205" s="31"/>
      <c r="BC205" s="31"/>
      <c r="BD205" s="31"/>
      <c r="BE205" s="31"/>
      <c r="BF205" s="31"/>
      <c r="BG205" s="31"/>
      <c r="BH205" s="31"/>
      <c r="BI205" s="31"/>
      <c r="BJ205" s="31"/>
      <c r="BK205" s="31"/>
      <c r="BL205" s="31"/>
      <c r="BM205" s="31"/>
      <c r="BN205" s="31"/>
      <c r="BO205" s="31"/>
      <c r="BP205" s="31"/>
      <c r="BQ205" s="31"/>
      <c r="BR205" s="31"/>
      <c r="BS205" s="31"/>
      <c r="BT205" s="31"/>
      <c r="BU205" s="31"/>
      <c r="BV205" s="31"/>
      <c r="BW205" s="31"/>
      <c r="BX205" s="31"/>
      <c r="BY205" s="31"/>
      <c r="BZ205" s="31"/>
      <c r="CA205" s="31"/>
    </row>
    <row r="206" spans="1:79" s="29" customFormat="1" ht="13.5" thickTop="1" x14ac:dyDescent="0.2">
      <c r="A206" s="37"/>
      <c r="B206" s="38" t="s">
        <v>32</v>
      </c>
      <c r="C206" s="42"/>
      <c r="D206" s="42"/>
      <c r="E206" s="43"/>
      <c r="F206" s="43"/>
      <c r="G206" s="43"/>
      <c r="H206" s="42"/>
      <c r="I206" s="44"/>
      <c r="J206" s="135"/>
      <c r="K206" s="138"/>
      <c r="L206" s="138"/>
      <c r="M206" s="141"/>
      <c r="N206" s="141"/>
      <c r="O206" s="141"/>
      <c r="P206" s="141"/>
      <c r="Q206" s="141"/>
      <c r="R206" s="141"/>
      <c r="S206" s="141"/>
      <c r="T206" s="144"/>
      <c r="U206" s="35"/>
      <c r="V206" s="45"/>
      <c r="W206" s="30"/>
      <c r="X206" s="30"/>
      <c r="Y206" s="30"/>
      <c r="Z206" s="30"/>
      <c r="AA206" s="30"/>
      <c r="AB206" s="30"/>
      <c r="AC206" s="30"/>
      <c r="AD206" s="31"/>
      <c r="AE206" s="31"/>
      <c r="AF206" s="31"/>
      <c r="AG206" s="31"/>
      <c r="AH206" s="31"/>
      <c r="AI206" s="31"/>
      <c r="AJ206" s="31"/>
      <c r="AK206" s="31"/>
      <c r="AL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  <c r="BA206" s="31"/>
      <c r="BB206" s="31"/>
      <c r="BC206" s="31"/>
      <c r="BD206" s="31"/>
      <c r="BE206" s="31"/>
      <c r="BF206" s="31"/>
      <c r="BG206" s="31"/>
      <c r="BH206" s="31"/>
      <c r="BI206" s="31"/>
      <c r="BJ206" s="31"/>
      <c r="BK206" s="31"/>
      <c r="BL206" s="31"/>
      <c r="BM206" s="31"/>
      <c r="BN206" s="31"/>
      <c r="BO206" s="31"/>
      <c r="BP206" s="31"/>
      <c r="BQ206" s="31"/>
      <c r="BR206" s="31"/>
      <c r="BS206" s="31"/>
      <c r="BT206" s="31"/>
      <c r="BU206" s="31"/>
      <c r="BV206" s="31"/>
      <c r="BW206" s="31"/>
      <c r="BX206" s="31"/>
      <c r="BY206" s="31"/>
      <c r="BZ206" s="31"/>
      <c r="CA206" s="31"/>
    </row>
    <row r="207" spans="1:79" x14ac:dyDescent="0.2">
      <c r="A207" s="145" t="s">
        <v>22</v>
      </c>
      <c r="B207" s="145"/>
      <c r="C207" s="145"/>
      <c r="D207" s="145"/>
      <c r="E207" s="145"/>
      <c r="F207" s="145"/>
      <c r="G207" s="145"/>
      <c r="H207" s="145"/>
      <c r="I207" s="145"/>
      <c r="J207" s="145"/>
      <c r="K207" s="145"/>
      <c r="L207" s="145"/>
      <c r="M207" s="145"/>
      <c r="N207" s="47">
        <f t="shared" ref="N207:S207" si="0">N8</f>
        <v>0.25</v>
      </c>
      <c r="O207" s="47">
        <f t="shared" si="0"/>
        <v>0.375</v>
      </c>
      <c r="P207" s="47">
        <f t="shared" si="0"/>
        <v>0.5</v>
      </c>
      <c r="Q207" s="47">
        <f t="shared" si="0"/>
        <v>0.625</v>
      </c>
      <c r="R207" s="47">
        <f t="shared" si="0"/>
        <v>0.75</v>
      </c>
      <c r="S207" s="47">
        <f t="shared" si="0"/>
        <v>1</v>
      </c>
      <c r="T207" s="47"/>
      <c r="U207" s="48"/>
    </row>
    <row r="208" spans="1:79" x14ac:dyDescent="0.2">
      <c r="A208" s="145" t="s">
        <v>23</v>
      </c>
      <c r="B208" s="145"/>
      <c r="C208" s="145"/>
      <c r="D208" s="145"/>
      <c r="E208" s="145"/>
      <c r="F208" s="145"/>
      <c r="G208" s="145"/>
      <c r="H208" s="145"/>
      <c r="I208" s="145"/>
      <c r="J208" s="145"/>
      <c r="K208" s="145"/>
      <c r="L208" s="145"/>
      <c r="M208" s="145"/>
      <c r="N208" s="50">
        <f>SUM(N15:N22)*N9</f>
        <v>0</v>
      </c>
      <c r="O208" s="87">
        <f>SUM(O15:O206)*O9</f>
        <v>2098.0288</v>
      </c>
      <c r="P208" s="87">
        <f>SUM(P15:P206)*P9</f>
        <v>0</v>
      </c>
      <c r="Q208" s="87">
        <f>SUM(Q15:Q206)*Q9</f>
        <v>0</v>
      </c>
      <c r="R208" s="87">
        <f>SUM(R15:R206)*R9</f>
        <v>0</v>
      </c>
      <c r="S208" s="87">
        <f>SUM(S15:S22)*S9</f>
        <v>0</v>
      </c>
      <c r="T208" s="50"/>
      <c r="U208" s="48"/>
    </row>
    <row r="209" spans="1:21" x14ac:dyDescent="0.2">
      <c r="A209" s="146" t="s">
        <v>24</v>
      </c>
      <c r="B209" s="147"/>
      <c r="C209" s="147"/>
      <c r="D209" s="147"/>
      <c r="E209" s="147"/>
      <c r="F209" s="147"/>
      <c r="G209" s="147"/>
      <c r="H209" s="147"/>
      <c r="I209" s="147"/>
      <c r="J209" s="147"/>
      <c r="K209" s="147"/>
      <c r="L209" s="147"/>
      <c r="M209" s="148"/>
      <c r="N209" s="51"/>
      <c r="O209" s="51"/>
      <c r="P209" s="149">
        <f>SUM(N208:S208)</f>
        <v>2098.0288</v>
      </c>
      <c r="Q209" s="149"/>
      <c r="R209" s="149"/>
      <c r="S209" s="149"/>
      <c r="T209" s="149"/>
      <c r="U209" s="149"/>
    </row>
  </sheetData>
  <mergeCells count="550">
    <mergeCell ref="T35:T38"/>
    <mergeCell ref="J39:J42"/>
    <mergeCell ref="K39:K42"/>
    <mergeCell ref="L39:L42"/>
    <mergeCell ref="M39:M42"/>
    <mergeCell ref="N39:N42"/>
    <mergeCell ref="O39:O42"/>
    <mergeCell ref="P39:P42"/>
    <mergeCell ref="Q39:Q42"/>
    <mergeCell ref="R39:R42"/>
    <mergeCell ref="S39:S42"/>
    <mergeCell ref="T39:T42"/>
    <mergeCell ref="J35:J38"/>
    <mergeCell ref="K35:K38"/>
    <mergeCell ref="L35:L38"/>
    <mergeCell ref="M35:M38"/>
    <mergeCell ref="N35:N38"/>
    <mergeCell ref="O35:O38"/>
    <mergeCell ref="P35:P38"/>
    <mergeCell ref="Q35:Q38"/>
    <mergeCell ref="R35:R38"/>
    <mergeCell ref="S23:S26"/>
    <mergeCell ref="T23:T26"/>
    <mergeCell ref="J27:J30"/>
    <mergeCell ref="K27:K30"/>
    <mergeCell ref="L27:L30"/>
    <mergeCell ref="M27:M30"/>
    <mergeCell ref="N27:N30"/>
    <mergeCell ref="O27:O30"/>
    <mergeCell ref="P27:P30"/>
    <mergeCell ref="J23:J26"/>
    <mergeCell ref="K23:K26"/>
    <mergeCell ref="L23:L26"/>
    <mergeCell ref="M23:M26"/>
    <mergeCell ref="N23:N26"/>
    <mergeCell ref="O23:O26"/>
    <mergeCell ref="P23:P26"/>
    <mergeCell ref="Q23:Q26"/>
    <mergeCell ref="R23:R26"/>
    <mergeCell ref="A1:U2"/>
    <mergeCell ref="B4:F4"/>
    <mergeCell ref="B5:F5"/>
    <mergeCell ref="C7:D7"/>
    <mergeCell ref="M7:S7"/>
    <mergeCell ref="P15:P18"/>
    <mergeCell ref="Q15:Q18"/>
    <mergeCell ref="R15:R18"/>
    <mergeCell ref="S15:S18"/>
    <mergeCell ref="T15:T18"/>
    <mergeCell ref="L11:L12"/>
    <mergeCell ref="M11:M12"/>
    <mergeCell ref="N11:S11"/>
    <mergeCell ref="T11:T12"/>
    <mergeCell ref="B3:U3"/>
    <mergeCell ref="C14:I14"/>
    <mergeCell ref="A8:K9"/>
    <mergeCell ref="A11:A12"/>
    <mergeCell ref="B11:B12"/>
    <mergeCell ref="C11:I12"/>
    <mergeCell ref="J11:J12"/>
    <mergeCell ref="U11:U12"/>
    <mergeCell ref="N15:N18"/>
    <mergeCell ref="O15:O18"/>
    <mergeCell ref="K11:K12"/>
    <mergeCell ref="O19:O22"/>
    <mergeCell ref="P19:P22"/>
    <mergeCell ref="Q19:Q22"/>
    <mergeCell ref="J15:J18"/>
    <mergeCell ref="J19:J22"/>
    <mergeCell ref="K19:K22"/>
    <mergeCell ref="K15:K18"/>
    <mergeCell ref="L15:L18"/>
    <mergeCell ref="M15:M18"/>
    <mergeCell ref="T19:T22"/>
    <mergeCell ref="L19:L22"/>
    <mergeCell ref="M19:M22"/>
    <mergeCell ref="N19:N22"/>
    <mergeCell ref="R19:R22"/>
    <mergeCell ref="S19:S22"/>
    <mergeCell ref="A208:M208"/>
    <mergeCell ref="A209:M209"/>
    <mergeCell ref="P209:U209"/>
    <mergeCell ref="A207:M207"/>
    <mergeCell ref="Q27:Q30"/>
    <mergeCell ref="R27:R30"/>
    <mergeCell ref="S27:S30"/>
    <mergeCell ref="T27:T30"/>
    <mergeCell ref="J31:J34"/>
    <mergeCell ref="K31:K34"/>
    <mergeCell ref="L31:L34"/>
    <mergeCell ref="M31:M34"/>
    <mergeCell ref="N31:N34"/>
    <mergeCell ref="O31:O34"/>
    <mergeCell ref="P31:P34"/>
    <mergeCell ref="Q31:Q34"/>
    <mergeCell ref="R31:R34"/>
    <mergeCell ref="S31:S34"/>
    <mergeCell ref="T31:T34"/>
    <mergeCell ref="S43:S46"/>
    <mergeCell ref="T43:T46"/>
    <mergeCell ref="J47:J50"/>
    <mergeCell ref="K47:K50"/>
    <mergeCell ref="L47:L50"/>
    <mergeCell ref="M47:M50"/>
    <mergeCell ref="N47:N50"/>
    <mergeCell ref="O47:O50"/>
    <mergeCell ref="P47:P50"/>
    <mergeCell ref="Q47:Q50"/>
    <mergeCell ref="R47:R50"/>
    <mergeCell ref="S47:S50"/>
    <mergeCell ref="T47:T50"/>
    <mergeCell ref="J43:J46"/>
    <mergeCell ref="K43:K46"/>
    <mergeCell ref="L43:L46"/>
    <mergeCell ref="M43:M46"/>
    <mergeCell ref="N43:N46"/>
    <mergeCell ref="O43:O46"/>
    <mergeCell ref="P43:P46"/>
    <mergeCell ref="Q43:Q46"/>
    <mergeCell ref="R43:R46"/>
    <mergeCell ref="S35:S38"/>
    <mergeCell ref="S51:S54"/>
    <mergeCell ref="T51:T54"/>
    <mergeCell ref="J55:J58"/>
    <mergeCell ref="K55:K58"/>
    <mergeCell ref="L55:L58"/>
    <mergeCell ref="M55:M58"/>
    <mergeCell ref="N55:N58"/>
    <mergeCell ref="O55:O58"/>
    <mergeCell ref="P55:P58"/>
    <mergeCell ref="Q55:Q58"/>
    <mergeCell ref="R55:R58"/>
    <mergeCell ref="S55:S58"/>
    <mergeCell ref="T55:T58"/>
    <mergeCell ref="J51:J54"/>
    <mergeCell ref="K51:K54"/>
    <mergeCell ref="L51:L54"/>
    <mergeCell ref="M51:M54"/>
    <mergeCell ref="N51:N54"/>
    <mergeCell ref="O51:O54"/>
    <mergeCell ref="P51:P54"/>
    <mergeCell ref="Q51:Q54"/>
    <mergeCell ref="R51:R54"/>
    <mergeCell ref="S59:S62"/>
    <mergeCell ref="T59:T62"/>
    <mergeCell ref="J63:J66"/>
    <mergeCell ref="K63:K66"/>
    <mergeCell ref="L63:L66"/>
    <mergeCell ref="M63:M66"/>
    <mergeCell ref="N63:N66"/>
    <mergeCell ref="O63:O66"/>
    <mergeCell ref="P63:P66"/>
    <mergeCell ref="Q63:Q66"/>
    <mergeCell ref="R63:R66"/>
    <mergeCell ref="S63:S66"/>
    <mergeCell ref="T63:T66"/>
    <mergeCell ref="J59:J62"/>
    <mergeCell ref="K59:K62"/>
    <mergeCell ref="L59:L62"/>
    <mergeCell ref="M59:M62"/>
    <mergeCell ref="N59:N62"/>
    <mergeCell ref="O59:O62"/>
    <mergeCell ref="P59:P62"/>
    <mergeCell ref="Q59:Q62"/>
    <mergeCell ref="R59:R62"/>
    <mergeCell ref="S67:S70"/>
    <mergeCell ref="T67:T70"/>
    <mergeCell ref="J71:J74"/>
    <mergeCell ref="K71:K74"/>
    <mergeCell ref="L71:L74"/>
    <mergeCell ref="M71:M74"/>
    <mergeCell ref="N71:N74"/>
    <mergeCell ref="O71:O74"/>
    <mergeCell ref="P71:P74"/>
    <mergeCell ref="Q71:Q74"/>
    <mergeCell ref="R71:R74"/>
    <mergeCell ref="S71:S74"/>
    <mergeCell ref="T71:T74"/>
    <mergeCell ref="J67:J70"/>
    <mergeCell ref="K67:K70"/>
    <mergeCell ref="L67:L70"/>
    <mergeCell ref="M67:M70"/>
    <mergeCell ref="N67:N70"/>
    <mergeCell ref="O67:O70"/>
    <mergeCell ref="P67:P70"/>
    <mergeCell ref="Q67:Q70"/>
    <mergeCell ref="R67:R70"/>
    <mergeCell ref="S75:S78"/>
    <mergeCell ref="T75:T78"/>
    <mergeCell ref="J79:J82"/>
    <mergeCell ref="K79:K82"/>
    <mergeCell ref="L79:L82"/>
    <mergeCell ref="M79:M82"/>
    <mergeCell ref="N79:N82"/>
    <mergeCell ref="O79:O82"/>
    <mergeCell ref="P79:P82"/>
    <mergeCell ref="Q79:Q82"/>
    <mergeCell ref="R79:R82"/>
    <mergeCell ref="S79:S82"/>
    <mergeCell ref="T79:T82"/>
    <mergeCell ref="J75:J78"/>
    <mergeCell ref="K75:K78"/>
    <mergeCell ref="L75:L78"/>
    <mergeCell ref="M75:M78"/>
    <mergeCell ref="N75:N78"/>
    <mergeCell ref="O75:O78"/>
    <mergeCell ref="P75:P78"/>
    <mergeCell ref="Q75:Q78"/>
    <mergeCell ref="R75:R78"/>
    <mergeCell ref="S83:S86"/>
    <mergeCell ref="T83:T86"/>
    <mergeCell ref="J87:J90"/>
    <mergeCell ref="K87:K90"/>
    <mergeCell ref="L87:L90"/>
    <mergeCell ref="M87:M90"/>
    <mergeCell ref="N87:N90"/>
    <mergeCell ref="O87:O90"/>
    <mergeCell ref="P87:P90"/>
    <mergeCell ref="Q87:Q90"/>
    <mergeCell ref="R87:R90"/>
    <mergeCell ref="S87:S90"/>
    <mergeCell ref="T87:T90"/>
    <mergeCell ref="J83:J86"/>
    <mergeCell ref="K83:K86"/>
    <mergeCell ref="L83:L86"/>
    <mergeCell ref="M83:M86"/>
    <mergeCell ref="N83:N86"/>
    <mergeCell ref="O83:O86"/>
    <mergeCell ref="P83:P86"/>
    <mergeCell ref="Q83:Q86"/>
    <mergeCell ref="R83:R86"/>
    <mergeCell ref="S91:S94"/>
    <mergeCell ref="T91:T94"/>
    <mergeCell ref="J95:J98"/>
    <mergeCell ref="K95:K98"/>
    <mergeCell ref="L95:L98"/>
    <mergeCell ref="M95:M98"/>
    <mergeCell ref="N95:N98"/>
    <mergeCell ref="O95:O98"/>
    <mergeCell ref="P95:P98"/>
    <mergeCell ref="Q95:Q98"/>
    <mergeCell ref="R95:R98"/>
    <mergeCell ref="S95:S98"/>
    <mergeCell ref="T95:T98"/>
    <mergeCell ref="J91:J94"/>
    <mergeCell ref="K91:K94"/>
    <mergeCell ref="L91:L94"/>
    <mergeCell ref="M91:M94"/>
    <mergeCell ref="N91:N94"/>
    <mergeCell ref="O91:O94"/>
    <mergeCell ref="P91:P94"/>
    <mergeCell ref="Q91:Q94"/>
    <mergeCell ref="R91:R94"/>
    <mergeCell ref="S99:S102"/>
    <mergeCell ref="T99:T102"/>
    <mergeCell ref="J103:J106"/>
    <mergeCell ref="K103:K106"/>
    <mergeCell ref="L103:L106"/>
    <mergeCell ref="M103:M106"/>
    <mergeCell ref="N103:N106"/>
    <mergeCell ref="O103:O106"/>
    <mergeCell ref="P103:P106"/>
    <mergeCell ref="Q103:Q106"/>
    <mergeCell ref="R103:R106"/>
    <mergeCell ref="S103:S106"/>
    <mergeCell ref="T103:T106"/>
    <mergeCell ref="J99:J102"/>
    <mergeCell ref="K99:K102"/>
    <mergeCell ref="L99:L102"/>
    <mergeCell ref="M99:M102"/>
    <mergeCell ref="N99:N102"/>
    <mergeCell ref="O99:O102"/>
    <mergeCell ref="P99:P102"/>
    <mergeCell ref="Q99:Q102"/>
    <mergeCell ref="R99:R102"/>
    <mergeCell ref="S107:S110"/>
    <mergeCell ref="T107:T110"/>
    <mergeCell ref="J111:J114"/>
    <mergeCell ref="K111:K114"/>
    <mergeCell ref="L111:L114"/>
    <mergeCell ref="M111:M114"/>
    <mergeCell ref="N111:N114"/>
    <mergeCell ref="O111:O114"/>
    <mergeCell ref="P111:P114"/>
    <mergeCell ref="Q111:Q114"/>
    <mergeCell ref="R111:R114"/>
    <mergeCell ref="S111:S114"/>
    <mergeCell ref="T111:T114"/>
    <mergeCell ref="J107:J110"/>
    <mergeCell ref="K107:K110"/>
    <mergeCell ref="L107:L110"/>
    <mergeCell ref="M107:M110"/>
    <mergeCell ref="N107:N110"/>
    <mergeCell ref="O107:O110"/>
    <mergeCell ref="P107:P110"/>
    <mergeCell ref="Q107:Q110"/>
    <mergeCell ref="R107:R110"/>
    <mergeCell ref="S115:S118"/>
    <mergeCell ref="T115:T118"/>
    <mergeCell ref="J119:J122"/>
    <mergeCell ref="K119:K122"/>
    <mergeCell ref="L119:L122"/>
    <mergeCell ref="M119:M122"/>
    <mergeCell ref="N119:N122"/>
    <mergeCell ref="O119:O122"/>
    <mergeCell ref="P119:P122"/>
    <mergeCell ref="Q119:Q122"/>
    <mergeCell ref="R119:R122"/>
    <mergeCell ref="S119:S122"/>
    <mergeCell ref="T119:T122"/>
    <mergeCell ref="J115:J118"/>
    <mergeCell ref="K115:K118"/>
    <mergeCell ref="L115:L118"/>
    <mergeCell ref="M115:M118"/>
    <mergeCell ref="N115:N118"/>
    <mergeCell ref="O115:O118"/>
    <mergeCell ref="P115:P118"/>
    <mergeCell ref="Q115:Q118"/>
    <mergeCell ref="R115:R118"/>
    <mergeCell ref="S123:S126"/>
    <mergeCell ref="T123:T126"/>
    <mergeCell ref="J127:J130"/>
    <mergeCell ref="K127:K130"/>
    <mergeCell ref="L127:L130"/>
    <mergeCell ref="M127:M130"/>
    <mergeCell ref="N127:N130"/>
    <mergeCell ref="O127:O130"/>
    <mergeCell ref="P127:P130"/>
    <mergeCell ref="Q127:Q130"/>
    <mergeCell ref="R127:R130"/>
    <mergeCell ref="S127:S130"/>
    <mergeCell ref="T127:T130"/>
    <mergeCell ref="J123:J126"/>
    <mergeCell ref="K123:K126"/>
    <mergeCell ref="L123:L126"/>
    <mergeCell ref="M123:M126"/>
    <mergeCell ref="N123:N126"/>
    <mergeCell ref="O123:O126"/>
    <mergeCell ref="P123:P126"/>
    <mergeCell ref="Q123:Q126"/>
    <mergeCell ref="R123:R126"/>
    <mergeCell ref="S131:S134"/>
    <mergeCell ref="T131:T134"/>
    <mergeCell ref="J135:J138"/>
    <mergeCell ref="K135:K138"/>
    <mergeCell ref="L135:L138"/>
    <mergeCell ref="M135:M138"/>
    <mergeCell ref="N135:N138"/>
    <mergeCell ref="O135:O138"/>
    <mergeCell ref="P135:P138"/>
    <mergeCell ref="Q135:Q138"/>
    <mergeCell ref="R135:R138"/>
    <mergeCell ref="S135:S138"/>
    <mergeCell ref="T135:T138"/>
    <mergeCell ref="J131:J134"/>
    <mergeCell ref="K131:K134"/>
    <mergeCell ref="L131:L134"/>
    <mergeCell ref="M131:M134"/>
    <mergeCell ref="N131:N134"/>
    <mergeCell ref="O131:O134"/>
    <mergeCell ref="P131:P134"/>
    <mergeCell ref="Q131:Q134"/>
    <mergeCell ref="R131:R134"/>
    <mergeCell ref="S139:S142"/>
    <mergeCell ref="T139:T142"/>
    <mergeCell ref="J143:J146"/>
    <mergeCell ref="K143:K146"/>
    <mergeCell ref="L143:L146"/>
    <mergeCell ref="M143:M146"/>
    <mergeCell ref="N143:N146"/>
    <mergeCell ref="O143:O146"/>
    <mergeCell ref="P143:P146"/>
    <mergeCell ref="Q143:Q146"/>
    <mergeCell ref="R143:R146"/>
    <mergeCell ref="S143:S146"/>
    <mergeCell ref="T143:T146"/>
    <mergeCell ref="J139:J142"/>
    <mergeCell ref="K139:K142"/>
    <mergeCell ref="L139:L142"/>
    <mergeCell ref="M139:M142"/>
    <mergeCell ref="N139:N142"/>
    <mergeCell ref="O139:O142"/>
    <mergeCell ref="P139:P142"/>
    <mergeCell ref="Q139:Q142"/>
    <mergeCell ref="R139:R142"/>
    <mergeCell ref="S147:S150"/>
    <mergeCell ref="T147:T150"/>
    <mergeCell ref="J151:J154"/>
    <mergeCell ref="K151:K154"/>
    <mergeCell ref="L151:L154"/>
    <mergeCell ref="M151:M154"/>
    <mergeCell ref="N151:N154"/>
    <mergeCell ref="O151:O154"/>
    <mergeCell ref="P151:P154"/>
    <mergeCell ref="Q151:Q154"/>
    <mergeCell ref="R151:R154"/>
    <mergeCell ref="S151:S154"/>
    <mergeCell ref="T151:T154"/>
    <mergeCell ref="J147:J150"/>
    <mergeCell ref="K147:K150"/>
    <mergeCell ref="L147:L150"/>
    <mergeCell ref="M147:M150"/>
    <mergeCell ref="N147:N150"/>
    <mergeCell ref="O147:O150"/>
    <mergeCell ref="P147:P150"/>
    <mergeCell ref="Q147:Q150"/>
    <mergeCell ref="R147:R150"/>
    <mergeCell ref="S155:S158"/>
    <mergeCell ref="T155:T158"/>
    <mergeCell ref="J159:J162"/>
    <mergeCell ref="K159:K162"/>
    <mergeCell ref="L159:L162"/>
    <mergeCell ref="M159:M162"/>
    <mergeCell ref="N159:N162"/>
    <mergeCell ref="O159:O162"/>
    <mergeCell ref="P159:P162"/>
    <mergeCell ref="Q159:Q162"/>
    <mergeCell ref="R159:R162"/>
    <mergeCell ref="S159:S162"/>
    <mergeCell ref="T159:T162"/>
    <mergeCell ref="J155:J158"/>
    <mergeCell ref="K155:K158"/>
    <mergeCell ref="L155:L158"/>
    <mergeCell ref="M155:M158"/>
    <mergeCell ref="N155:N158"/>
    <mergeCell ref="O155:O158"/>
    <mergeCell ref="P155:P158"/>
    <mergeCell ref="Q155:Q158"/>
    <mergeCell ref="R155:R158"/>
    <mergeCell ref="S163:S166"/>
    <mergeCell ref="T163:T166"/>
    <mergeCell ref="J167:J170"/>
    <mergeCell ref="K167:K170"/>
    <mergeCell ref="L167:L170"/>
    <mergeCell ref="M167:M170"/>
    <mergeCell ref="N167:N170"/>
    <mergeCell ref="O167:O170"/>
    <mergeCell ref="P167:P170"/>
    <mergeCell ref="Q167:Q170"/>
    <mergeCell ref="R167:R170"/>
    <mergeCell ref="S167:S170"/>
    <mergeCell ref="T167:T170"/>
    <mergeCell ref="J163:J166"/>
    <mergeCell ref="K163:K166"/>
    <mergeCell ref="L163:L166"/>
    <mergeCell ref="M163:M166"/>
    <mergeCell ref="N163:N166"/>
    <mergeCell ref="O163:O166"/>
    <mergeCell ref="P163:P166"/>
    <mergeCell ref="Q163:Q166"/>
    <mergeCell ref="R163:R166"/>
    <mergeCell ref="S171:S174"/>
    <mergeCell ref="T171:T174"/>
    <mergeCell ref="J175:J178"/>
    <mergeCell ref="K175:K178"/>
    <mergeCell ref="L175:L178"/>
    <mergeCell ref="M175:M178"/>
    <mergeCell ref="N175:N178"/>
    <mergeCell ref="O175:O178"/>
    <mergeCell ref="P175:P178"/>
    <mergeCell ref="Q175:Q178"/>
    <mergeCell ref="R175:R178"/>
    <mergeCell ref="S175:S178"/>
    <mergeCell ref="T175:T178"/>
    <mergeCell ref="J171:J174"/>
    <mergeCell ref="K171:K174"/>
    <mergeCell ref="L171:L174"/>
    <mergeCell ref="M171:M174"/>
    <mergeCell ref="N171:N174"/>
    <mergeCell ref="O171:O174"/>
    <mergeCell ref="P171:P174"/>
    <mergeCell ref="Q171:Q174"/>
    <mergeCell ref="R171:R174"/>
    <mergeCell ref="S179:S182"/>
    <mergeCell ref="T179:T182"/>
    <mergeCell ref="J183:J186"/>
    <mergeCell ref="K183:K186"/>
    <mergeCell ref="L183:L186"/>
    <mergeCell ref="M183:M186"/>
    <mergeCell ref="N183:N186"/>
    <mergeCell ref="O183:O186"/>
    <mergeCell ref="P183:P186"/>
    <mergeCell ref="Q183:Q186"/>
    <mergeCell ref="R183:R186"/>
    <mergeCell ref="S183:S186"/>
    <mergeCell ref="T183:T186"/>
    <mergeCell ref="J179:J182"/>
    <mergeCell ref="K179:K182"/>
    <mergeCell ref="L179:L182"/>
    <mergeCell ref="M179:M182"/>
    <mergeCell ref="N179:N182"/>
    <mergeCell ref="O179:O182"/>
    <mergeCell ref="P179:P182"/>
    <mergeCell ref="Q179:Q182"/>
    <mergeCell ref="R179:R182"/>
    <mergeCell ref="S187:S190"/>
    <mergeCell ref="T187:T190"/>
    <mergeCell ref="J191:J194"/>
    <mergeCell ref="K191:K194"/>
    <mergeCell ref="L191:L194"/>
    <mergeCell ref="M191:M194"/>
    <mergeCell ref="N191:N194"/>
    <mergeCell ref="O191:O194"/>
    <mergeCell ref="P191:P194"/>
    <mergeCell ref="Q191:Q194"/>
    <mergeCell ref="R191:R194"/>
    <mergeCell ref="S191:S194"/>
    <mergeCell ref="T191:T194"/>
    <mergeCell ref="J187:J190"/>
    <mergeCell ref="K187:K190"/>
    <mergeCell ref="L187:L190"/>
    <mergeCell ref="M187:M190"/>
    <mergeCell ref="N187:N190"/>
    <mergeCell ref="O187:O190"/>
    <mergeCell ref="P187:P190"/>
    <mergeCell ref="Q187:Q190"/>
    <mergeCell ref="R187:R190"/>
    <mergeCell ref="S195:S198"/>
    <mergeCell ref="T195:T198"/>
    <mergeCell ref="J199:J202"/>
    <mergeCell ref="K199:K202"/>
    <mergeCell ref="L199:L202"/>
    <mergeCell ref="M199:M202"/>
    <mergeCell ref="N199:N202"/>
    <mergeCell ref="O199:O202"/>
    <mergeCell ref="P199:P202"/>
    <mergeCell ref="Q199:Q202"/>
    <mergeCell ref="R199:R202"/>
    <mergeCell ref="S199:S202"/>
    <mergeCell ref="T199:T202"/>
    <mergeCell ref="J195:J198"/>
    <mergeCell ref="K195:K198"/>
    <mergeCell ref="L195:L198"/>
    <mergeCell ref="M195:M198"/>
    <mergeCell ref="N195:N198"/>
    <mergeCell ref="O195:O198"/>
    <mergeCell ref="P195:P198"/>
    <mergeCell ref="Q195:Q198"/>
    <mergeCell ref="R195:R198"/>
    <mergeCell ref="S203:S206"/>
    <mergeCell ref="T203:T206"/>
    <mergeCell ref="J203:J206"/>
    <mergeCell ref="K203:K206"/>
    <mergeCell ref="L203:L206"/>
    <mergeCell ref="M203:M206"/>
    <mergeCell ref="N203:N206"/>
    <mergeCell ref="O203:O206"/>
    <mergeCell ref="P203:P206"/>
    <mergeCell ref="Q203:Q206"/>
    <mergeCell ref="R203:R206"/>
  </mergeCells>
  <conditionalFormatting sqref="A15:A18">
    <cfRule type="expression" dxfId="27" priority="773" stopIfTrue="1">
      <formula>#REF!="ERROR"</formula>
    </cfRule>
  </conditionalFormatting>
  <conditionalFormatting sqref="A19:A22 A27:A30 A35:A38 A43:A46 A51:A54 A59:A62 A67:A70 A75:A78 A83:A86 A91:A94 A99:A102 A107:A110 A115:A118 A123:A126 A131:A134 A139:A142 A147:A150 A155:A158 A163:A166 A171:A174 A179:A182 A187:A190 A195:A198 A203:A206">
    <cfRule type="expression" dxfId="26" priority="310" stopIfTrue="1">
      <formula>#REF!="ERROR"</formula>
    </cfRule>
  </conditionalFormatting>
  <conditionalFormatting sqref="A23:A26">
    <cfRule type="expression" dxfId="25" priority="23" stopIfTrue="1">
      <formula>#REF!="ERROR"</formula>
    </cfRule>
  </conditionalFormatting>
  <conditionalFormatting sqref="A31:A34">
    <cfRule type="expression" dxfId="24" priority="22" stopIfTrue="1">
      <formula>#REF!="ERROR"</formula>
    </cfRule>
  </conditionalFormatting>
  <conditionalFormatting sqref="A39:A42">
    <cfRule type="expression" dxfId="23" priority="21" stopIfTrue="1">
      <formula>#REF!="ERROR"</formula>
    </cfRule>
  </conditionalFormatting>
  <conditionalFormatting sqref="A47:A50">
    <cfRule type="expression" dxfId="22" priority="20" stopIfTrue="1">
      <formula>#REF!="ERROR"</formula>
    </cfRule>
  </conditionalFormatting>
  <conditionalFormatting sqref="A55:A58">
    <cfRule type="expression" dxfId="21" priority="19" stopIfTrue="1">
      <formula>#REF!="ERROR"</formula>
    </cfRule>
  </conditionalFormatting>
  <conditionalFormatting sqref="A63:A66">
    <cfRule type="expression" dxfId="20" priority="18" stopIfTrue="1">
      <formula>#REF!="ERROR"</formula>
    </cfRule>
  </conditionalFormatting>
  <conditionalFormatting sqref="A71:A74">
    <cfRule type="expression" dxfId="19" priority="17" stopIfTrue="1">
      <formula>#REF!="ERROR"</formula>
    </cfRule>
  </conditionalFormatting>
  <conditionalFormatting sqref="A79:A82">
    <cfRule type="expression" dxfId="18" priority="16" stopIfTrue="1">
      <formula>#REF!="ERROR"</formula>
    </cfRule>
  </conditionalFormatting>
  <conditionalFormatting sqref="A87:A90">
    <cfRule type="expression" dxfId="17" priority="15" stopIfTrue="1">
      <formula>#REF!="ERROR"</formula>
    </cfRule>
  </conditionalFormatting>
  <conditionalFormatting sqref="A95:A98">
    <cfRule type="expression" dxfId="16" priority="14" stopIfTrue="1">
      <formula>#REF!="ERROR"</formula>
    </cfRule>
  </conditionalFormatting>
  <conditionalFormatting sqref="A103:A106">
    <cfRule type="expression" dxfId="15" priority="13" stopIfTrue="1">
      <formula>#REF!="ERROR"</formula>
    </cfRule>
  </conditionalFormatting>
  <conditionalFormatting sqref="A111:A114">
    <cfRule type="expression" dxfId="14" priority="12" stopIfTrue="1">
      <formula>#REF!="ERROR"</formula>
    </cfRule>
  </conditionalFormatting>
  <conditionalFormatting sqref="A119:A122">
    <cfRule type="expression" dxfId="13" priority="11" stopIfTrue="1">
      <formula>#REF!="ERROR"</formula>
    </cfRule>
  </conditionalFormatting>
  <conditionalFormatting sqref="A127:A130">
    <cfRule type="expression" dxfId="12" priority="10" stopIfTrue="1">
      <formula>#REF!="ERROR"</formula>
    </cfRule>
  </conditionalFormatting>
  <conditionalFormatting sqref="A135:A138">
    <cfRule type="expression" dxfId="11" priority="9" stopIfTrue="1">
      <formula>#REF!="ERROR"</formula>
    </cfRule>
  </conditionalFormatting>
  <conditionalFormatting sqref="A143:A146">
    <cfRule type="expression" dxfId="10" priority="8" stopIfTrue="1">
      <formula>#REF!="ERROR"</formula>
    </cfRule>
  </conditionalFormatting>
  <conditionalFormatting sqref="A151:A154">
    <cfRule type="expression" dxfId="9" priority="7" stopIfTrue="1">
      <formula>#REF!="ERROR"</formula>
    </cfRule>
  </conditionalFormatting>
  <conditionalFormatting sqref="A159:A162">
    <cfRule type="expression" dxfId="8" priority="6" stopIfTrue="1">
      <formula>#REF!="ERROR"</formula>
    </cfRule>
  </conditionalFormatting>
  <conditionalFormatting sqref="A167:A170">
    <cfRule type="expression" dxfId="7" priority="5" stopIfTrue="1">
      <formula>#REF!="ERROR"</formula>
    </cfRule>
  </conditionalFormatting>
  <conditionalFormatting sqref="A175:A178">
    <cfRule type="expression" dxfId="6" priority="4" stopIfTrue="1">
      <formula>#REF!="ERROR"</formula>
    </cfRule>
  </conditionalFormatting>
  <conditionalFormatting sqref="A183:A186">
    <cfRule type="expression" dxfId="5" priority="3" stopIfTrue="1">
      <formula>#REF!="ERROR"</formula>
    </cfRule>
  </conditionalFormatting>
  <conditionalFormatting sqref="A191:A194">
    <cfRule type="expression" dxfId="4" priority="2" stopIfTrue="1">
      <formula>#REF!="ERROR"</formula>
    </cfRule>
  </conditionalFormatting>
  <conditionalFormatting sqref="A199:A202">
    <cfRule type="expression" dxfId="3" priority="1" stopIfTrue="1">
      <formula>#REF!="ERROR"</formula>
    </cfRule>
  </conditionalFormatting>
  <dataValidations count="2">
    <dataValidation type="list" allowBlank="1" sqref="J15:J206" xr:uid="{00000000-0002-0000-0C00-000001000000}">
      <formula1>$N$12:$S$12</formula1>
    </dataValidation>
    <dataValidation type="list" allowBlank="1" sqref="J13:J14" xr:uid="{00000000-0002-0000-0C00-000000000000}">
      <formula1>$O$12:$T$12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U25"/>
  <sheetViews>
    <sheetView tabSelected="1" zoomScale="85" zoomScaleNormal="85" workbookViewId="0">
      <selection activeCell="A15" sqref="A15"/>
    </sheetView>
  </sheetViews>
  <sheetFormatPr baseColWidth="10" defaultRowHeight="15" x14ac:dyDescent="0.25"/>
  <cols>
    <col min="1" max="1" width="14.42578125" customWidth="1"/>
    <col min="2" max="2" width="50" customWidth="1"/>
    <col min="21" max="21" width="13.85546875" customWidth="1"/>
  </cols>
  <sheetData>
    <row r="1" spans="1:21" x14ac:dyDescent="0.25">
      <c r="A1" s="150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52"/>
    </row>
    <row r="2" spans="1:21" x14ac:dyDescent="0.25">
      <c r="A2" s="150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52"/>
    </row>
    <row r="3" spans="1:21" ht="21" customHeight="1" x14ac:dyDescent="0.25">
      <c r="A3" s="4" t="s">
        <v>1</v>
      </c>
      <c r="B3" s="153" t="s">
        <v>41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</row>
    <row r="4" spans="1:21" x14ac:dyDescent="0.25">
      <c r="A4" s="4" t="s">
        <v>2</v>
      </c>
      <c r="B4" s="154" t="s">
        <v>29</v>
      </c>
      <c r="C4" s="154"/>
      <c r="D4" s="154"/>
      <c r="E4" s="154"/>
      <c r="F4" s="154"/>
      <c r="G4" s="91"/>
      <c r="H4" s="91"/>
      <c r="I4" s="91"/>
      <c r="J4" s="68"/>
      <c r="K4" s="69"/>
      <c r="L4" s="69"/>
      <c r="M4" s="91"/>
      <c r="N4" s="46"/>
      <c r="O4" s="46"/>
      <c r="P4" s="70"/>
      <c r="Q4" s="70"/>
      <c r="R4" s="46"/>
      <c r="S4" s="46"/>
      <c r="T4" s="53"/>
      <c r="U4" s="5"/>
    </row>
    <row r="5" spans="1:21" x14ac:dyDescent="0.25">
      <c r="A5" s="71"/>
      <c r="B5" s="67"/>
      <c r="C5" s="67"/>
      <c r="D5" s="67"/>
      <c r="E5" s="67"/>
      <c r="F5" s="67"/>
      <c r="G5" s="67"/>
      <c r="H5" s="67"/>
      <c r="I5" s="67"/>
      <c r="J5" s="68"/>
      <c r="K5" s="69"/>
      <c r="L5" s="69"/>
      <c r="M5" s="67"/>
      <c r="N5" s="46"/>
      <c r="O5" s="46"/>
      <c r="P5" s="70"/>
      <c r="Q5" s="70"/>
      <c r="R5" s="46"/>
      <c r="S5" s="46"/>
      <c r="T5" s="53"/>
      <c r="U5" s="5"/>
    </row>
    <row r="6" spans="1:21" x14ac:dyDescent="0.25">
      <c r="A6" s="4"/>
      <c r="B6" s="67"/>
      <c r="C6" s="67"/>
      <c r="D6" s="67"/>
      <c r="E6" s="67"/>
      <c r="F6" s="67"/>
      <c r="G6" s="67"/>
      <c r="H6" s="67"/>
      <c r="I6" s="67"/>
      <c r="J6" s="68"/>
      <c r="K6" s="69"/>
      <c r="L6" s="69"/>
      <c r="M6" s="67"/>
      <c r="N6" s="46"/>
      <c r="O6" s="46"/>
      <c r="P6" s="70"/>
      <c r="Q6" s="70"/>
      <c r="R6" s="46"/>
      <c r="S6" s="46"/>
      <c r="T6" s="53"/>
      <c r="U6" s="5"/>
    </row>
    <row r="7" spans="1:21" x14ac:dyDescent="0.25">
      <c r="A7" s="72"/>
      <c r="B7" s="73"/>
      <c r="C7" s="174"/>
      <c r="D7" s="174"/>
      <c r="E7" s="46"/>
      <c r="F7" s="46"/>
      <c r="G7" s="46"/>
      <c r="H7" s="46"/>
      <c r="I7" s="46"/>
      <c r="J7" s="46"/>
      <c r="K7" s="46"/>
      <c r="L7" s="46"/>
      <c r="M7" s="157" t="s">
        <v>3</v>
      </c>
      <c r="N7" s="158"/>
      <c r="O7" s="158"/>
      <c r="P7" s="158"/>
      <c r="Q7" s="158"/>
      <c r="R7" s="158"/>
      <c r="S7" s="159"/>
      <c r="T7" s="53"/>
      <c r="U7" s="16"/>
    </row>
    <row r="8" spans="1:21" x14ac:dyDescent="0.25">
      <c r="A8" s="167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46"/>
      <c r="M8" s="17" t="s">
        <v>11</v>
      </c>
      <c r="N8" s="18">
        <v>0.25</v>
      </c>
      <c r="O8" s="18">
        <v>0.375</v>
      </c>
      <c r="P8" s="18">
        <v>0.5</v>
      </c>
      <c r="Q8" s="18">
        <v>0.625</v>
      </c>
      <c r="R8" s="18">
        <v>0.75</v>
      </c>
      <c r="S8" s="19">
        <v>1</v>
      </c>
      <c r="T8" s="53"/>
      <c r="U8" s="16"/>
    </row>
    <row r="9" spans="1:21" x14ac:dyDescent="0.25">
      <c r="A9" s="167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46"/>
      <c r="M9" s="20" t="s">
        <v>12</v>
      </c>
      <c r="N9" s="21">
        <v>0.222</v>
      </c>
      <c r="O9" s="21">
        <v>0.56000000000000005</v>
      </c>
      <c r="P9" s="21">
        <v>0.99399999999999999</v>
      </c>
      <c r="Q9" s="21">
        <v>1.552</v>
      </c>
      <c r="R9" s="21">
        <v>2.2349999999999999</v>
      </c>
      <c r="S9" s="22">
        <v>3.9729999999999999</v>
      </c>
      <c r="T9" s="53"/>
      <c r="U9" s="16"/>
    </row>
    <row r="10" spans="1:21" x14ac:dyDescent="0.25">
      <c r="A10" s="23"/>
      <c r="B10" s="52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53"/>
      <c r="U10" s="16"/>
    </row>
    <row r="11" spans="1:21" x14ac:dyDescent="0.25">
      <c r="A11" s="162" t="s">
        <v>20</v>
      </c>
      <c r="B11" s="160" t="s">
        <v>21</v>
      </c>
      <c r="C11" s="162" t="s">
        <v>13</v>
      </c>
      <c r="D11" s="162"/>
      <c r="E11" s="162"/>
      <c r="F11" s="162"/>
      <c r="G11" s="162"/>
      <c r="H11" s="162"/>
      <c r="I11" s="162"/>
      <c r="J11" s="162" t="s">
        <v>11</v>
      </c>
      <c r="K11" s="160" t="s">
        <v>14</v>
      </c>
      <c r="L11" s="160" t="s">
        <v>15</v>
      </c>
      <c r="M11" s="160" t="s">
        <v>16</v>
      </c>
      <c r="N11" s="162" t="s">
        <v>17</v>
      </c>
      <c r="O11" s="162"/>
      <c r="P11" s="162"/>
      <c r="Q11" s="162"/>
      <c r="R11" s="162"/>
      <c r="S11" s="162"/>
      <c r="T11" s="163" t="s">
        <v>18</v>
      </c>
      <c r="U11" s="169" t="s">
        <v>19</v>
      </c>
    </row>
    <row r="12" spans="1:21" x14ac:dyDescent="0.25">
      <c r="A12" s="161"/>
      <c r="B12" s="169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25">
        <v>0.25</v>
      </c>
      <c r="O12" s="25">
        <v>0.375</v>
      </c>
      <c r="P12" s="25">
        <v>0.5</v>
      </c>
      <c r="Q12" s="25">
        <v>0.625</v>
      </c>
      <c r="R12" s="25">
        <v>0.75</v>
      </c>
      <c r="S12" s="25">
        <v>1</v>
      </c>
      <c r="T12" s="164"/>
      <c r="U12" s="176"/>
    </row>
    <row r="13" spans="1:21" x14ac:dyDescent="0.25">
      <c r="A13" s="119" t="s">
        <v>76</v>
      </c>
      <c r="B13" s="120" t="s">
        <v>68</v>
      </c>
      <c r="C13" s="75"/>
      <c r="D13" s="76"/>
      <c r="E13" s="76"/>
      <c r="F13" s="76"/>
      <c r="G13" s="76"/>
      <c r="H13" s="76"/>
      <c r="I13" s="77"/>
      <c r="J13" s="65"/>
      <c r="K13" s="66"/>
      <c r="L13" s="66"/>
      <c r="M13" s="63"/>
      <c r="N13" s="63"/>
      <c r="O13" s="63"/>
      <c r="P13" s="63"/>
      <c r="Q13" s="63"/>
      <c r="R13" s="63"/>
      <c r="S13" s="63"/>
      <c r="T13" s="28"/>
      <c r="U13" s="55"/>
    </row>
    <row r="14" spans="1:21" x14ac:dyDescent="0.25">
      <c r="A14" s="121" t="s">
        <v>77</v>
      </c>
      <c r="B14" s="122" t="s">
        <v>69</v>
      </c>
      <c r="C14" s="76"/>
      <c r="D14" s="76"/>
      <c r="E14" s="76"/>
      <c r="F14" s="76"/>
      <c r="G14" s="76"/>
      <c r="H14" s="76"/>
      <c r="I14" s="77"/>
      <c r="J14" s="65"/>
      <c r="K14" s="66"/>
      <c r="L14" s="66"/>
      <c r="M14" s="63"/>
      <c r="N14" s="63"/>
      <c r="O14" s="63"/>
      <c r="P14" s="63"/>
      <c r="Q14" s="63"/>
      <c r="R14" s="63"/>
      <c r="S14" s="63"/>
      <c r="T14" s="28"/>
      <c r="U14" s="64">
        <f>SUM(T15:T22)</f>
        <v>313.29760000000005</v>
      </c>
    </row>
    <row r="15" spans="1:21" s="83" customFormat="1" x14ac:dyDescent="0.25">
      <c r="A15" s="32"/>
      <c r="B15" s="96" t="s">
        <v>30</v>
      </c>
      <c r="C15" s="33"/>
      <c r="D15" s="33"/>
      <c r="E15" s="33"/>
      <c r="F15" s="33"/>
      <c r="G15" s="33"/>
      <c r="H15" s="33"/>
      <c r="I15" s="34"/>
      <c r="J15" s="133">
        <v>0.375</v>
      </c>
      <c r="K15" s="136">
        <v>1</v>
      </c>
      <c r="L15" s="136">
        <v>32</v>
      </c>
      <c r="M15" s="139">
        <f>SUM(C15:I18)</f>
        <v>8.58</v>
      </c>
      <c r="N15" s="139" t="str">
        <f>IF(N$12=J15,PRODUCT(K15:M18)," ")</f>
        <v xml:space="preserve"> </v>
      </c>
      <c r="O15" s="139">
        <f>IF(O$12=J15,PRODUCT(K15:M18)," ")</f>
        <v>274.56</v>
      </c>
      <c r="P15" s="139" t="str">
        <f>IF(P$12=J15,PRODUCT(K15:M18)," ")</f>
        <v xml:space="preserve"> </v>
      </c>
      <c r="Q15" s="139" t="str">
        <f>IF(Q$12=J15,PRODUCT(K15:M18)," ")</f>
        <v xml:space="preserve"> </v>
      </c>
      <c r="R15" s="139" t="str">
        <f>IF(R$12=J15,PRODUCT(K15:M18)," ")</f>
        <v xml:space="preserve"> </v>
      </c>
      <c r="S15" s="139" t="str">
        <f>IF(S$12=J15,PRODUCT(K15:M18)," ")</f>
        <v xml:space="preserve"> </v>
      </c>
      <c r="T15" s="142">
        <f>IF(J15=N$12,N15*N$9,IF(J15=O$12,O15*O$9,IF(J15=P$12,P15*P$9,IF(J15=Q$12,Q15*Q$9,IF(J15=R$12,R15*R$9,IF(J15=S$12,S15*S$9,0))))))</f>
        <v>153.75360000000001</v>
      </c>
      <c r="U15" s="36"/>
    </row>
    <row r="16" spans="1:21" s="83" customFormat="1" ht="15.75" thickBot="1" x14ac:dyDescent="0.3">
      <c r="A16" s="37"/>
      <c r="B16" s="97" t="s">
        <v>27</v>
      </c>
      <c r="C16" s="78"/>
      <c r="D16" s="99"/>
      <c r="E16" s="98"/>
      <c r="F16" s="39"/>
      <c r="G16" s="98"/>
      <c r="H16" s="31"/>
      <c r="I16" s="29"/>
      <c r="J16" s="134"/>
      <c r="K16" s="137"/>
      <c r="L16" s="137"/>
      <c r="M16" s="140"/>
      <c r="N16" s="140"/>
      <c r="O16" s="140"/>
      <c r="P16" s="140"/>
      <c r="Q16" s="140"/>
      <c r="R16" s="140"/>
      <c r="S16" s="140"/>
      <c r="T16" s="143"/>
      <c r="U16" s="35"/>
    </row>
    <row r="17" spans="1:21" s="83" customFormat="1" ht="15.75" thickTop="1" x14ac:dyDescent="0.25">
      <c r="A17" s="37"/>
      <c r="B17" s="38" t="s">
        <v>36</v>
      </c>
      <c r="C17" s="78"/>
      <c r="D17" s="99">
        <v>0.16</v>
      </c>
      <c r="E17" s="100"/>
      <c r="F17" s="80">
        <v>8.26</v>
      </c>
      <c r="G17" s="101"/>
      <c r="H17" s="82">
        <v>0.16</v>
      </c>
      <c r="I17" s="41"/>
      <c r="J17" s="134"/>
      <c r="K17" s="137"/>
      <c r="L17" s="137"/>
      <c r="M17" s="140"/>
      <c r="N17" s="140"/>
      <c r="O17" s="140"/>
      <c r="P17" s="140"/>
      <c r="Q17" s="140"/>
      <c r="R17" s="140"/>
      <c r="S17" s="140"/>
      <c r="T17" s="143"/>
      <c r="U17" s="35"/>
    </row>
    <row r="18" spans="1:21" s="83" customFormat="1" x14ac:dyDescent="0.25">
      <c r="A18" s="37"/>
      <c r="B18" s="38" t="s">
        <v>40</v>
      </c>
      <c r="C18" s="42"/>
      <c r="D18" s="42"/>
      <c r="E18" s="42"/>
      <c r="F18" s="42"/>
      <c r="G18" s="42"/>
      <c r="H18" s="42"/>
      <c r="I18" s="44"/>
      <c r="J18" s="135"/>
      <c r="K18" s="138"/>
      <c r="L18" s="138"/>
      <c r="M18" s="141"/>
      <c r="N18" s="141"/>
      <c r="O18" s="141"/>
      <c r="P18" s="141"/>
      <c r="Q18" s="141"/>
      <c r="R18" s="141"/>
      <c r="S18" s="141"/>
      <c r="T18" s="144"/>
      <c r="U18" s="35"/>
    </row>
    <row r="19" spans="1:21" s="83" customFormat="1" x14ac:dyDescent="0.25">
      <c r="A19" s="32"/>
      <c r="B19" s="96" t="s">
        <v>31</v>
      </c>
      <c r="C19" s="33"/>
      <c r="D19" s="33"/>
      <c r="E19" s="33"/>
      <c r="F19" s="33"/>
      <c r="G19" s="33"/>
      <c r="H19" s="33"/>
      <c r="I19" s="34"/>
      <c r="J19" s="133">
        <v>0.375</v>
      </c>
      <c r="K19" s="136">
        <v>1</v>
      </c>
      <c r="L19" s="136">
        <v>55</v>
      </c>
      <c r="M19" s="139">
        <f>SUM(C19:I22)</f>
        <v>5.1800000000000006</v>
      </c>
      <c r="N19" s="139" t="str">
        <f>IF(N$12=J19,PRODUCT(K19:M22)," ")</f>
        <v xml:space="preserve"> </v>
      </c>
      <c r="O19" s="139">
        <f>IF(O$12=J19,PRODUCT(K19:M22)," ")</f>
        <v>284.90000000000003</v>
      </c>
      <c r="P19" s="139" t="str">
        <f>IF(P$12=J19,PRODUCT(K19:M22)," ")</f>
        <v xml:space="preserve"> </v>
      </c>
      <c r="Q19" s="139" t="str">
        <f>IF(Q$12=J19,PRODUCT(K19:M22)," ")</f>
        <v xml:space="preserve"> </v>
      </c>
      <c r="R19" s="139" t="str">
        <f>IF(R$12=J19,PRODUCT(K19:M22)," ")</f>
        <v xml:space="preserve"> </v>
      </c>
      <c r="S19" s="139" t="str">
        <f>IF(S$12=J19,PRODUCT(K19:M22)," ")</f>
        <v xml:space="preserve"> </v>
      </c>
      <c r="T19" s="142">
        <f>IF(J19=N$12,N19*N$9,IF(J19=O$12,O19*O$9,IF(J19=P$12,P19*P$9,IF(J19=Q$12,Q19*Q$9,IF(J19=R$12,R19*R$9,IF(J19=S$12,S19*S$9,0))))))</f>
        <v>159.54400000000004</v>
      </c>
      <c r="U19" s="36"/>
    </row>
    <row r="20" spans="1:21" s="83" customFormat="1" ht="15.75" thickBot="1" x14ac:dyDescent="0.3">
      <c r="A20" s="37"/>
      <c r="B20" s="97" t="s">
        <v>28</v>
      </c>
      <c r="C20" s="78"/>
      <c r="D20" s="99"/>
      <c r="E20" s="98"/>
      <c r="F20" s="39"/>
      <c r="G20" s="98"/>
      <c r="H20" s="31"/>
      <c r="I20" s="29"/>
      <c r="J20" s="134"/>
      <c r="K20" s="137"/>
      <c r="L20" s="137"/>
      <c r="M20" s="140"/>
      <c r="N20" s="140"/>
      <c r="O20" s="140"/>
      <c r="P20" s="140"/>
      <c r="Q20" s="140"/>
      <c r="R20" s="140"/>
      <c r="S20" s="140"/>
      <c r="T20" s="143"/>
      <c r="U20" s="35"/>
    </row>
    <row r="21" spans="1:21" s="83" customFormat="1" ht="15.75" thickTop="1" x14ac:dyDescent="0.25">
      <c r="A21" s="37"/>
      <c r="B21" s="38"/>
      <c r="C21" s="78"/>
      <c r="D21" s="99">
        <v>0.16</v>
      </c>
      <c r="E21" s="100"/>
      <c r="F21" s="80">
        <v>4.8600000000000003</v>
      </c>
      <c r="G21" s="101"/>
      <c r="H21" s="82">
        <v>0.16</v>
      </c>
      <c r="I21" s="41"/>
      <c r="J21" s="134"/>
      <c r="K21" s="137"/>
      <c r="L21" s="137"/>
      <c r="M21" s="140"/>
      <c r="N21" s="140"/>
      <c r="O21" s="140"/>
      <c r="P21" s="140"/>
      <c r="Q21" s="140"/>
      <c r="R21" s="140"/>
      <c r="S21" s="140"/>
      <c r="T21" s="143"/>
      <c r="U21" s="35"/>
    </row>
    <row r="22" spans="1:21" s="83" customFormat="1" x14ac:dyDescent="0.25">
      <c r="A22" s="37"/>
      <c r="B22" s="38" t="s">
        <v>40</v>
      </c>
      <c r="C22" s="42"/>
      <c r="D22" s="42"/>
      <c r="E22" s="42"/>
      <c r="F22" s="42"/>
      <c r="G22" s="42"/>
      <c r="H22" s="42"/>
      <c r="I22" s="44"/>
      <c r="J22" s="135"/>
      <c r="K22" s="138"/>
      <c r="L22" s="138"/>
      <c r="M22" s="141"/>
      <c r="N22" s="141"/>
      <c r="O22" s="141"/>
      <c r="P22" s="141"/>
      <c r="Q22" s="141"/>
      <c r="R22" s="141"/>
      <c r="S22" s="141"/>
      <c r="T22" s="144"/>
      <c r="U22" s="35"/>
    </row>
    <row r="23" spans="1:21" x14ac:dyDescent="0.25">
      <c r="A23" s="146" t="s">
        <v>22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8"/>
      <c r="N23" s="85">
        <f t="shared" ref="N23:T23" si="0">N8</f>
        <v>0.25</v>
      </c>
      <c r="O23" s="85">
        <f t="shared" si="0"/>
        <v>0.375</v>
      </c>
      <c r="P23" s="85">
        <f t="shared" si="0"/>
        <v>0.5</v>
      </c>
      <c r="Q23" s="85">
        <f t="shared" si="0"/>
        <v>0.625</v>
      </c>
      <c r="R23" s="85">
        <f t="shared" si="0"/>
        <v>0.75</v>
      </c>
      <c r="S23" s="85">
        <f t="shared" si="0"/>
        <v>1</v>
      </c>
      <c r="T23" s="85">
        <f t="shared" si="0"/>
        <v>0</v>
      </c>
      <c r="U23" s="86"/>
    </row>
    <row r="24" spans="1:21" x14ac:dyDescent="0.25">
      <c r="A24" s="146" t="s">
        <v>23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8"/>
      <c r="N24" s="87">
        <f t="shared" ref="N24:T24" si="1">SUM(N15:N22)*N9</f>
        <v>0</v>
      </c>
      <c r="O24" s="87">
        <f t="shared" si="1"/>
        <v>313.29760000000005</v>
      </c>
      <c r="P24" s="87">
        <f t="shared" si="1"/>
        <v>0</v>
      </c>
      <c r="Q24" s="87">
        <f t="shared" si="1"/>
        <v>0</v>
      </c>
      <c r="R24" s="87">
        <f t="shared" si="1"/>
        <v>0</v>
      </c>
      <c r="S24" s="87">
        <f t="shared" si="1"/>
        <v>0</v>
      </c>
      <c r="T24" s="87">
        <f t="shared" si="1"/>
        <v>0</v>
      </c>
      <c r="U24" s="87" t="e">
        <f>SUM(#REF!)*#REF!</f>
        <v>#REF!</v>
      </c>
    </row>
    <row r="25" spans="1:21" x14ac:dyDescent="0.25">
      <c r="A25" s="146" t="s">
        <v>24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8"/>
      <c r="N25" s="49"/>
      <c r="O25" s="49"/>
      <c r="P25" s="170">
        <f>SUM(N24:T24)</f>
        <v>313.29760000000005</v>
      </c>
      <c r="Q25" s="171"/>
      <c r="R25" s="171"/>
      <c r="S25" s="171"/>
      <c r="T25" s="171"/>
      <c r="U25" s="172"/>
    </row>
  </sheetData>
  <mergeCells count="42">
    <mergeCell ref="M19:M22"/>
    <mergeCell ref="N19:N22"/>
    <mergeCell ref="O19:O22"/>
    <mergeCell ref="A8:K9"/>
    <mergeCell ref="U11:U12"/>
    <mergeCell ref="A11:A12"/>
    <mergeCell ref="B11:B12"/>
    <mergeCell ref="C11:I12"/>
    <mergeCell ref="J11:J12"/>
    <mergeCell ref="M11:M12"/>
    <mergeCell ref="N11:S11"/>
    <mergeCell ref="T11:T12"/>
    <mergeCell ref="K11:K12"/>
    <mergeCell ref="L11:L12"/>
    <mergeCell ref="O15:O18"/>
    <mergeCell ref="A1:U2"/>
    <mergeCell ref="B3:U3"/>
    <mergeCell ref="B4:F4"/>
    <mergeCell ref="C7:D7"/>
    <mergeCell ref="M7:S7"/>
    <mergeCell ref="P15:P18"/>
    <mergeCell ref="Q15:Q18"/>
    <mergeCell ref="K15:K18"/>
    <mergeCell ref="L15:L18"/>
    <mergeCell ref="M15:M18"/>
    <mergeCell ref="N15:N18"/>
    <mergeCell ref="R15:R18"/>
    <mergeCell ref="S15:S18"/>
    <mergeCell ref="A23:M23"/>
    <mergeCell ref="A24:M24"/>
    <mergeCell ref="A25:M25"/>
    <mergeCell ref="P25:U25"/>
    <mergeCell ref="P19:P22"/>
    <mergeCell ref="Q19:Q22"/>
    <mergeCell ref="T15:T18"/>
    <mergeCell ref="J19:J22"/>
    <mergeCell ref="R19:R22"/>
    <mergeCell ref="J15:J18"/>
    <mergeCell ref="S19:S22"/>
    <mergeCell ref="T19:T22"/>
    <mergeCell ref="K19:K22"/>
    <mergeCell ref="L19:L22"/>
  </mergeCells>
  <conditionalFormatting sqref="A15:A18">
    <cfRule type="expression" dxfId="2" priority="328" stopIfTrue="1">
      <formula>#REF!="ERROR"</formula>
    </cfRule>
  </conditionalFormatting>
  <conditionalFormatting sqref="A19:A22">
    <cfRule type="expression" dxfId="1" priority="327" stopIfTrue="1">
      <formula>#REF!="ERROR"</formula>
    </cfRule>
  </conditionalFormatting>
  <conditionalFormatting sqref="A13">
    <cfRule type="expression" dxfId="0" priority="101" stopIfTrue="1">
      <formula>#REF!="ERROR"</formula>
    </cfRule>
  </conditionalFormatting>
  <dataValidations count="2">
    <dataValidation type="list" allowBlank="1" sqref="J13:J14" xr:uid="{00000000-0002-0000-0000-000000000000}">
      <formula1>$O$12:$T$12</formula1>
    </dataValidation>
    <dataValidation type="list" allowBlank="1" sqref="J15:J22" xr:uid="{00000000-0002-0000-0000-000001000000}">
      <formula1>$N$12:$S$12</formula1>
    </dataValidation>
  </dataValidations>
  <pageMargins left="0.70866141732283472" right="0.70866141732283472" top="0.74803149606299213" bottom="0.74803149606299213" header="0.31496062992125984" footer="0.31496062992125984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ESCALERAS</vt:lpstr>
      <vt:lpstr>CANALETA</vt:lpstr>
      <vt:lpstr>SARDINEL</vt:lpstr>
      <vt:lpstr>PAVIMENTO</vt:lpstr>
      <vt:lpstr>PAVIMENTO!Títulos_a_imprimir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USERR</dc:creator>
  <cp:lastModifiedBy>GERMAN</cp:lastModifiedBy>
  <cp:lastPrinted>2021-07-18T09:11:32Z</cp:lastPrinted>
  <dcterms:created xsi:type="dcterms:W3CDTF">2017-10-10T19:53:26Z</dcterms:created>
  <dcterms:modified xsi:type="dcterms:W3CDTF">2022-05-23T05:59:25Z</dcterms:modified>
</cp:coreProperties>
</file>