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5195" windowHeight="8700" activeTab="0"/>
  </bookViews>
  <sheets>
    <sheet name="Superv.Contrata" sheetId="1" r:id="rId1"/>
  </sheets>
  <definedNames>
    <definedName name="_xlnm.Print_Area" localSheetId="0">'Superv.Contrata'!$A$1:$K$40</definedName>
  </definedNames>
  <calcPr fullCalcOnLoad="1"/>
</workbook>
</file>

<file path=xl/sharedStrings.xml><?xml version="1.0" encoding="utf-8"?>
<sst xmlns="http://schemas.openxmlformats.org/spreadsheetml/2006/main" count="60" uniqueCount="44">
  <si>
    <t>s/.</t>
  </si>
  <si>
    <t>TOTAL    s/.</t>
  </si>
  <si>
    <t>Mes 01</t>
  </si>
  <si>
    <t>. Copias de Documentos y Planos</t>
  </si>
  <si>
    <t>Sub Total   s/.</t>
  </si>
  <si>
    <t>Personal Técnico, Administrativo y Otros</t>
  </si>
  <si>
    <t>PRESUPUESTO DE OBRA</t>
  </si>
  <si>
    <t>. Control de calidad</t>
  </si>
  <si>
    <t>. 01 Alquiler de Camioneta</t>
  </si>
  <si>
    <t>. Alquiler de Equipo Topografico</t>
  </si>
  <si>
    <t>TOTAL GASTOS DE SUPERVISION Y LIQUID. (%GS):</t>
  </si>
  <si>
    <t>% GSL  =</t>
  </si>
  <si>
    <t>% GSL =</t>
  </si>
  <si>
    <t>∑   GASTOS DE SUPERVISION Y LIQUID</t>
  </si>
  <si>
    <t>MONEDA</t>
  </si>
  <si>
    <t>Mes 02</t>
  </si>
  <si>
    <t>Mes 03</t>
  </si>
  <si>
    <t>Mes 04</t>
  </si>
  <si>
    <t>TOTAL</t>
  </si>
  <si>
    <t xml:space="preserve">. 01 Tecnico Topógrafo </t>
  </si>
  <si>
    <t>CANTIDAD</t>
  </si>
  <si>
    <t>SUB TOTAL</t>
  </si>
  <si>
    <t xml:space="preserve">    Probetas y diseño de mezclas</t>
  </si>
  <si>
    <t>. Alquiler de Oficina</t>
  </si>
  <si>
    <t>OBRA</t>
  </si>
  <si>
    <t>ENTIDAD</t>
  </si>
  <si>
    <t>GOBIERNO REGIONAL DE TUMBES</t>
  </si>
  <si>
    <t>LUGAR</t>
  </si>
  <si>
    <t>GASTOS DE SUPERVISIÓN Y LIQUIDACION</t>
  </si>
  <si>
    <t>. Implmentos de Seguridad personal</t>
  </si>
  <si>
    <t>. Utiles de Oficina</t>
  </si>
  <si>
    <t>. Viaticos (comidas)</t>
  </si>
  <si>
    <t>LIQUIDACION</t>
  </si>
  <si>
    <t>Gastos programados por meses</t>
  </si>
  <si>
    <t>. 01 Ayudante de Topografo</t>
  </si>
  <si>
    <t>CALLES DEL CERCADO DE TUMBES</t>
  </si>
  <si>
    <t xml:space="preserve">Ensallos de </t>
  </si>
  <si>
    <t>.Ing. Especialista ambiental</t>
  </si>
  <si>
    <t>Ingeniero Especialista en seguridad en obra y salud en el trabajo</t>
  </si>
  <si>
    <t xml:space="preserve">Ingº Especialista de Calidad </t>
  </si>
  <si>
    <t xml:space="preserve">Ingº Supervisor de Obra </t>
  </si>
  <si>
    <t xml:space="preserve">    Ensallos de proctor, granulometrico, EMS, CBR</t>
  </si>
  <si>
    <t>Tiempo Ejecución 120 dias - Calendario -4 MESES</t>
  </si>
  <si>
    <t>"RECONSTRUCCIÓN DE PISTAS DE LA CALLE JORGE HERRERA ENTRE LA CALLE MAYOR NOVOA Y 24 DE JULIO, CALLE MAYOR NOVOA ENTRE LA CALLE BOLIVAR  Y FRANCISCO NAVARRETE; DEL CERCADO DE TUMBES - DISTRITO TUMBES - PROVINCIA TUMBES Y REGION DE TUMBES"</t>
  </si>
</sst>
</file>

<file path=xl/styles.xml><?xml version="1.0" encoding="utf-8"?>
<styleSheet xmlns="http://schemas.openxmlformats.org/spreadsheetml/2006/main">
  <numFmts count="35">
    <numFmt numFmtId="5" formatCode="&quot;S.&quot;#,##0;\-&quot;S.&quot;#,##0"/>
    <numFmt numFmtId="6" formatCode="&quot;S.&quot;#,##0;[Red]\-&quot;S.&quot;#,##0"/>
    <numFmt numFmtId="7" formatCode="&quot;S.&quot;#,##0.00;\-&quot;S.&quot;#,##0.00"/>
    <numFmt numFmtId="8" formatCode="&quot;S.&quot;#,##0.00;[Red]\-&quot;S.&quot;#,##0.00"/>
    <numFmt numFmtId="42" formatCode="_-&quot;S.&quot;* #,##0_-;\-&quot;S.&quot;* #,##0_-;_-&quot;S.&quot;* &quot;-&quot;_-;_-@_-"/>
    <numFmt numFmtId="41" formatCode="_-* #,##0_-;\-* #,##0_-;_-* &quot;-&quot;_-;_-@_-"/>
    <numFmt numFmtId="44" formatCode="_-&quot;S.&quot;* #,##0.00_-;\-&quot;S.&quot;* #,##0.00_-;_-&quot;S.&quot;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&quot;S/&quot;#,##0;\-&quot;S/&quot;#,##0"/>
    <numFmt numFmtId="171" formatCode="&quot;S/&quot;#,##0;[Red]\-&quot;S/&quot;#,##0"/>
    <numFmt numFmtId="172" formatCode="&quot;S/&quot;#,##0.00;\-&quot;S/&quot;#,##0.00"/>
    <numFmt numFmtId="173" formatCode="&quot;S/&quot;#,##0.00;[Red]\-&quot;S/&quot;#,##0.00"/>
    <numFmt numFmtId="174" formatCode="_-&quot;S/&quot;* #,##0_-;\-&quot;S/&quot;* #,##0_-;_-&quot;S/&quot;* &quot;-&quot;_-;_-@_-"/>
    <numFmt numFmtId="175" formatCode="_-&quot;S/&quot;* #,##0.00_-;\-&quot;S/&quot;* #,##0.00_-;_-&quot;S/&quot;* &quot;-&quot;??_-;_-@_-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000%"/>
    <numFmt numFmtId="179" formatCode="0.0000000%"/>
    <numFmt numFmtId="180" formatCode="0.000000000000"/>
    <numFmt numFmtId="181" formatCode="#,##0.000"/>
    <numFmt numFmtId="182" formatCode="mmm\-yyyy"/>
    <numFmt numFmtId="183" formatCode="#,##0.0"/>
    <numFmt numFmtId="184" formatCode="#,##0.0000"/>
    <numFmt numFmtId="185" formatCode="#,##0.00000"/>
    <numFmt numFmtId="186" formatCode="0.000000%"/>
    <numFmt numFmtId="187" formatCode="0.00000%"/>
    <numFmt numFmtId="188" formatCode="0.000%"/>
    <numFmt numFmtId="189" formatCode="&quot;S.&quot;#,##0.00"/>
    <numFmt numFmtId="190" formatCode="0.0%"/>
  </numFmts>
  <fonts count="50">
    <font>
      <sz val="10"/>
      <name val="Arial"/>
      <family val="0"/>
    </font>
    <font>
      <b/>
      <sz val="10"/>
      <name val="Calibri Light"/>
      <family val="2"/>
    </font>
    <font>
      <sz val="10"/>
      <name val="Calibri Light"/>
      <family val="2"/>
    </font>
    <font>
      <b/>
      <u val="single"/>
      <sz val="10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.5"/>
      <color indexed="12"/>
      <name val="Arial"/>
      <family val="2"/>
    </font>
    <font>
      <u val="single"/>
      <sz val="11.5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59"/>
      <name val="Arial"/>
      <family val="2"/>
    </font>
    <font>
      <b/>
      <sz val="10"/>
      <color indexed="59"/>
      <name val="Arial"/>
      <family val="2"/>
    </font>
    <font>
      <b/>
      <sz val="9"/>
      <color indexed="59"/>
      <name val="Arial"/>
      <family val="2"/>
    </font>
    <font>
      <b/>
      <u val="single"/>
      <sz val="16"/>
      <color indexed="5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.5"/>
      <color theme="10"/>
      <name val="Arial"/>
      <family val="2"/>
    </font>
    <font>
      <u val="single"/>
      <sz val="11.5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2" tint="-0.8999800086021423"/>
      <name val="Arial"/>
      <family val="2"/>
    </font>
    <font>
      <b/>
      <sz val="10"/>
      <color theme="2" tint="-0.8999800086021423"/>
      <name val="Arial"/>
      <family val="2"/>
    </font>
    <font>
      <b/>
      <sz val="9"/>
      <color theme="2" tint="-0.8999800086021423"/>
      <name val="Arial"/>
      <family val="2"/>
    </font>
    <font>
      <b/>
      <u val="single"/>
      <sz val="16"/>
      <color theme="2" tint="-0.8999800086021423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F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118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2" fontId="2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4" fontId="1" fillId="33" borderId="0" xfId="0" applyNumberFormat="1" applyFont="1" applyFill="1" applyAlignment="1">
      <alignment horizontal="right"/>
    </xf>
    <xf numFmtId="4" fontId="2" fillId="33" borderId="0" xfId="0" applyNumberFormat="1" applyFont="1" applyFill="1" applyAlignment="1">
      <alignment horizontal="right"/>
    </xf>
    <xf numFmtId="4" fontId="1" fillId="33" borderId="10" xfId="0" applyNumberFormat="1" applyFont="1" applyFill="1" applyBorder="1" applyAlignment="1">
      <alignment horizontal="right"/>
    </xf>
    <xf numFmtId="4" fontId="1" fillId="33" borderId="0" xfId="0" applyNumberFormat="1" applyFont="1" applyFill="1" applyAlignment="1">
      <alignment/>
    </xf>
    <xf numFmtId="180" fontId="2" fillId="33" borderId="0" xfId="0" applyNumberFormat="1" applyFont="1" applyFill="1" applyAlignment="1">
      <alignment/>
    </xf>
    <xf numFmtId="2" fontId="2" fillId="33" borderId="0" xfId="0" applyNumberFormat="1" applyFont="1" applyFill="1" applyAlignment="1">
      <alignment horizontal="right"/>
    </xf>
    <xf numFmtId="4" fontId="2" fillId="33" borderId="0" xfId="0" applyNumberFormat="1" applyFont="1" applyFill="1" applyAlignment="1">
      <alignment horizontal="right"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2" fontId="2" fillId="33" borderId="0" xfId="0" applyNumberFormat="1" applyFont="1" applyFill="1" applyAlignment="1">
      <alignment horizontal="right"/>
    </xf>
    <xf numFmtId="2" fontId="2" fillId="33" borderId="0" xfId="0" applyNumberFormat="1" applyFont="1" applyFill="1" applyAlignment="1">
      <alignment/>
    </xf>
    <xf numFmtId="4" fontId="2" fillId="33" borderId="11" xfId="0" applyNumberFormat="1" applyFont="1" applyFill="1" applyBorder="1" applyAlignment="1">
      <alignment/>
    </xf>
    <xf numFmtId="4" fontId="2" fillId="33" borderId="11" xfId="0" applyNumberFormat="1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/>
    </xf>
    <xf numFmtId="0" fontId="2" fillId="33" borderId="13" xfId="0" applyFont="1" applyFill="1" applyBorder="1" applyAlignment="1">
      <alignment horizontal="right"/>
    </xf>
    <xf numFmtId="0" fontId="2" fillId="33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 horizontal="right"/>
    </xf>
    <xf numFmtId="4" fontId="2" fillId="33" borderId="16" xfId="0" applyNumberFormat="1" applyFont="1" applyFill="1" applyBorder="1" applyAlignment="1">
      <alignment/>
    </xf>
    <xf numFmtId="4" fontId="2" fillId="33" borderId="16" xfId="0" applyNumberFormat="1" applyFont="1" applyFill="1" applyBorder="1" applyAlignment="1">
      <alignment horizontal="center"/>
    </xf>
    <xf numFmtId="0" fontId="2" fillId="34" borderId="17" xfId="0" applyFont="1" applyFill="1" applyBorder="1" applyAlignment="1">
      <alignment/>
    </xf>
    <xf numFmtId="0" fontId="2" fillId="34" borderId="18" xfId="0" applyFont="1" applyFill="1" applyBorder="1" applyAlignment="1">
      <alignment horizontal="center"/>
    </xf>
    <xf numFmtId="0" fontId="2" fillId="34" borderId="18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4" fontId="1" fillId="33" borderId="20" xfId="0" applyNumberFormat="1" applyFont="1" applyFill="1" applyBorder="1" applyAlignment="1">
      <alignment horizontal="right"/>
    </xf>
    <xf numFmtId="0" fontId="2" fillId="34" borderId="19" xfId="0" applyFont="1" applyFill="1" applyBorder="1" applyAlignment="1">
      <alignment horizontal="center"/>
    </xf>
    <xf numFmtId="2" fontId="1" fillId="35" borderId="21" xfId="0" applyNumberFormat="1" applyFont="1" applyFill="1" applyBorder="1" applyAlignment="1">
      <alignment horizontal="center"/>
    </xf>
    <xf numFmtId="4" fontId="2" fillId="33" borderId="22" xfId="0" applyNumberFormat="1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46" fillId="0" borderId="0" xfId="0" applyFont="1" applyAlignment="1">
      <alignment vertical="center"/>
    </xf>
    <xf numFmtId="0" fontId="47" fillId="0" borderId="23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17" fontId="47" fillId="0" borderId="24" xfId="0" applyNumberFormat="1" applyFont="1" applyBorder="1" applyAlignment="1">
      <alignment horizontal="center" vertical="center" wrapText="1"/>
    </xf>
    <xf numFmtId="17" fontId="47" fillId="0" borderId="25" xfId="0" applyNumberFormat="1" applyFont="1" applyBorder="1" applyAlignment="1">
      <alignment horizontal="center" vertical="center" wrapText="1"/>
    </xf>
    <xf numFmtId="4" fontId="2" fillId="33" borderId="26" xfId="0" applyNumberFormat="1" applyFont="1" applyFill="1" applyBorder="1" applyAlignment="1">
      <alignment/>
    </xf>
    <xf numFmtId="0" fontId="2" fillId="33" borderId="17" xfId="0" applyFont="1" applyFill="1" applyBorder="1" applyAlignment="1">
      <alignment horizontal="right"/>
    </xf>
    <xf numFmtId="4" fontId="2" fillId="33" borderId="27" xfId="0" applyNumberFormat="1" applyFont="1" applyFill="1" applyBorder="1" applyAlignment="1">
      <alignment/>
    </xf>
    <xf numFmtId="4" fontId="0" fillId="33" borderId="0" xfId="0" applyNumberFormat="1" applyFill="1" applyAlignment="1">
      <alignment/>
    </xf>
    <xf numFmtId="0" fontId="2" fillId="33" borderId="28" xfId="0" applyFont="1" applyFill="1" applyBorder="1" applyAlignment="1">
      <alignment horizontal="left"/>
    </xf>
    <xf numFmtId="0" fontId="2" fillId="33" borderId="29" xfId="0" applyFont="1" applyFill="1" applyBorder="1" applyAlignment="1">
      <alignment horizontal="left"/>
    </xf>
    <xf numFmtId="0" fontId="2" fillId="33" borderId="30" xfId="0" applyFont="1" applyFill="1" applyBorder="1" applyAlignment="1">
      <alignment horizontal="left"/>
    </xf>
    <xf numFmtId="4" fontId="2" fillId="33" borderId="25" xfId="0" applyNumberFormat="1" applyFont="1" applyFill="1" applyBorder="1" applyAlignment="1">
      <alignment/>
    </xf>
    <xf numFmtId="4" fontId="1" fillId="36" borderId="18" xfId="0" applyNumberFormat="1" applyFont="1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189" fontId="2" fillId="33" borderId="0" xfId="0" applyNumberFormat="1" applyFont="1" applyFill="1" applyAlignment="1">
      <alignment/>
    </xf>
    <xf numFmtId="0" fontId="48" fillId="0" borderId="33" xfId="0" applyFont="1" applyBorder="1" applyAlignment="1">
      <alignment horizontal="center" vertical="center" wrapText="1"/>
    </xf>
    <xf numFmtId="0" fontId="48" fillId="0" borderId="34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4" fontId="2" fillId="33" borderId="19" xfId="0" applyNumberFormat="1" applyFont="1" applyFill="1" applyBorder="1" applyAlignment="1">
      <alignment horizontal="center"/>
    </xf>
    <xf numFmtId="4" fontId="2" fillId="33" borderId="31" xfId="0" applyNumberFormat="1" applyFont="1" applyFill="1" applyBorder="1" applyAlignment="1">
      <alignment horizontal="center"/>
    </xf>
    <xf numFmtId="4" fontId="2" fillId="33" borderId="32" xfId="0" applyNumberFormat="1" applyFont="1" applyFill="1" applyBorder="1" applyAlignment="1">
      <alignment horizontal="center"/>
    </xf>
    <xf numFmtId="0" fontId="2" fillId="33" borderId="28" xfId="0" applyFont="1" applyFill="1" applyBorder="1" applyAlignment="1">
      <alignment horizontal="left"/>
    </xf>
    <xf numFmtId="0" fontId="2" fillId="33" borderId="29" xfId="0" applyFont="1" applyFill="1" applyBorder="1" applyAlignment="1">
      <alignment horizontal="left"/>
    </xf>
    <xf numFmtId="0" fontId="2" fillId="33" borderId="30" xfId="0" applyFont="1" applyFill="1" applyBorder="1" applyAlignment="1">
      <alignment horizontal="left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10" fontId="1" fillId="33" borderId="0" xfId="0" applyNumberFormat="1" applyFont="1" applyFill="1" applyAlignment="1">
      <alignment horizontal="center"/>
    </xf>
    <xf numFmtId="0" fontId="1" fillId="33" borderId="24" xfId="0" applyFont="1" applyFill="1" applyBorder="1" applyAlignment="1">
      <alignment horizontal="right"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25" xfId="0" applyFont="1" applyFill="1" applyBorder="1" applyAlignment="1">
      <alignment horizontal="right" vertical="center"/>
    </xf>
    <xf numFmtId="0" fontId="1" fillId="33" borderId="35" xfId="0" applyFont="1" applyFill="1" applyBorder="1" applyAlignment="1">
      <alignment horizontal="right" vertical="center"/>
    </xf>
    <xf numFmtId="0" fontId="1" fillId="33" borderId="23" xfId="0" applyFont="1" applyFill="1" applyBorder="1" applyAlignment="1">
      <alignment horizontal="right" vertical="center"/>
    </xf>
    <xf numFmtId="0" fontId="1" fillId="33" borderId="20" xfId="0" applyFont="1" applyFill="1" applyBorder="1" applyAlignment="1">
      <alignment horizontal="right" vertical="center"/>
    </xf>
    <xf numFmtId="0" fontId="2" fillId="37" borderId="28" xfId="0" applyFont="1" applyFill="1" applyBorder="1" applyAlignment="1">
      <alignment horizontal="left"/>
    </xf>
    <xf numFmtId="0" fontId="2" fillId="37" borderId="29" xfId="0" applyFont="1" applyFill="1" applyBorder="1" applyAlignment="1">
      <alignment horizontal="left"/>
    </xf>
    <xf numFmtId="0" fontId="2" fillId="37" borderId="30" xfId="0" applyFont="1" applyFill="1" applyBorder="1" applyAlignment="1">
      <alignment horizontal="left"/>
    </xf>
    <xf numFmtId="0" fontId="2" fillId="33" borderId="34" xfId="0" applyFont="1" applyFill="1" applyBorder="1" applyAlignment="1">
      <alignment horizontal="left"/>
    </xf>
    <xf numFmtId="0" fontId="2" fillId="33" borderId="36" xfId="0" applyFont="1" applyFill="1" applyBorder="1" applyAlignment="1">
      <alignment horizontal="left"/>
    </xf>
    <xf numFmtId="0" fontId="2" fillId="33" borderId="37" xfId="0" applyFont="1" applyFill="1" applyBorder="1" applyAlignment="1">
      <alignment horizontal="left"/>
    </xf>
    <xf numFmtId="0" fontId="1" fillId="34" borderId="38" xfId="0" applyFont="1" applyFill="1" applyBorder="1" applyAlignment="1">
      <alignment horizontal="center"/>
    </xf>
    <xf numFmtId="0" fontId="1" fillId="34" borderId="31" xfId="0" applyFont="1" applyFill="1" applyBorder="1" applyAlignment="1">
      <alignment horizontal="center"/>
    </xf>
    <xf numFmtId="0" fontId="1" fillId="34" borderId="39" xfId="0" applyFont="1" applyFill="1" applyBorder="1" applyAlignment="1">
      <alignment horizontal="center"/>
    </xf>
    <xf numFmtId="178" fontId="1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2" fillId="33" borderId="38" xfId="0" applyFont="1" applyFill="1" applyBorder="1" applyAlignment="1">
      <alignment horizontal="left"/>
    </xf>
    <xf numFmtId="0" fontId="2" fillId="33" borderId="31" xfId="0" applyFont="1" applyFill="1" applyBorder="1" applyAlignment="1">
      <alignment horizontal="left"/>
    </xf>
    <xf numFmtId="0" fontId="2" fillId="33" borderId="32" xfId="0" applyFont="1" applyFill="1" applyBorder="1" applyAlignment="1">
      <alignment horizontal="left"/>
    </xf>
    <xf numFmtId="0" fontId="1" fillId="33" borderId="0" xfId="0" applyFont="1" applyFill="1" applyAlignment="1">
      <alignment horizontal="center" vertical="center" wrapText="1"/>
    </xf>
    <xf numFmtId="0" fontId="2" fillId="33" borderId="40" xfId="0" applyFont="1" applyFill="1" applyBorder="1" applyAlignment="1">
      <alignment horizontal="left"/>
    </xf>
    <xf numFmtId="0" fontId="2" fillId="33" borderId="41" xfId="0" applyFont="1" applyFill="1" applyBorder="1" applyAlignment="1">
      <alignment horizontal="left"/>
    </xf>
    <xf numFmtId="0" fontId="2" fillId="33" borderId="42" xfId="0" applyFont="1" applyFill="1" applyBorder="1" applyAlignment="1">
      <alignment horizontal="left"/>
    </xf>
    <xf numFmtId="0" fontId="48" fillId="0" borderId="40" xfId="0" applyFont="1" applyBorder="1" applyAlignment="1">
      <alignment horizontal="center" vertical="center" wrapText="1"/>
    </xf>
    <xf numFmtId="0" fontId="48" fillId="0" borderId="34" xfId="0" applyFont="1" applyBorder="1" applyAlignment="1">
      <alignment horizontal="center" vertical="center" wrapText="1"/>
    </xf>
    <xf numFmtId="0" fontId="49" fillId="8" borderId="43" xfId="0" applyFont="1" applyFill="1" applyBorder="1" applyAlignment="1">
      <alignment horizontal="center" vertical="center"/>
    </xf>
    <xf numFmtId="0" fontId="49" fillId="8" borderId="44" xfId="0" applyFont="1" applyFill="1" applyBorder="1" applyAlignment="1">
      <alignment horizontal="center" vertical="center"/>
    </xf>
    <xf numFmtId="0" fontId="49" fillId="8" borderId="45" xfId="0" applyFont="1" applyFill="1" applyBorder="1" applyAlignment="1">
      <alignment horizontal="center" vertical="center"/>
    </xf>
    <xf numFmtId="0" fontId="49" fillId="8" borderId="24" xfId="0" applyFont="1" applyFill="1" applyBorder="1" applyAlignment="1">
      <alignment horizontal="center" vertical="center"/>
    </xf>
    <xf numFmtId="0" fontId="49" fillId="8" borderId="0" xfId="0" applyFont="1" applyFill="1" applyBorder="1" applyAlignment="1">
      <alignment horizontal="center" vertical="center"/>
    </xf>
    <xf numFmtId="0" fontId="49" fillId="8" borderId="25" xfId="0" applyFont="1" applyFill="1" applyBorder="1" applyAlignment="1">
      <alignment horizontal="center" vertical="center"/>
    </xf>
    <xf numFmtId="0" fontId="47" fillId="0" borderId="43" xfId="0" applyFont="1" applyBorder="1" applyAlignment="1">
      <alignment horizontal="left" vertical="center" wrapText="1"/>
    </xf>
    <xf numFmtId="0" fontId="47" fillId="0" borderId="44" xfId="0" applyFont="1" applyBorder="1" applyAlignment="1">
      <alignment horizontal="left" vertical="center" wrapText="1"/>
    </xf>
    <xf numFmtId="0" fontId="47" fillId="0" borderId="45" xfId="0" applyFont="1" applyBorder="1" applyAlignment="1">
      <alignment horizontal="left" vertical="center" wrapText="1"/>
    </xf>
    <xf numFmtId="0" fontId="47" fillId="0" borderId="24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25" xfId="0" applyFont="1" applyBorder="1" applyAlignment="1">
      <alignment horizontal="left" vertical="center" wrapText="1"/>
    </xf>
    <xf numFmtId="182" fontId="47" fillId="0" borderId="35" xfId="0" applyNumberFormat="1" applyFont="1" applyBorder="1" applyAlignment="1">
      <alignment horizontal="center" vertical="center" wrapText="1"/>
    </xf>
    <xf numFmtId="182" fontId="47" fillId="0" borderId="20" xfId="0" applyNumberFormat="1" applyFont="1" applyBorder="1" applyAlignment="1">
      <alignment horizontal="center" vertical="center" wrapText="1"/>
    </xf>
    <xf numFmtId="0" fontId="47" fillId="0" borderId="35" xfId="0" applyFont="1" applyBorder="1" applyAlignment="1">
      <alignment horizontal="left" vertical="center" wrapText="1"/>
    </xf>
    <xf numFmtId="0" fontId="47" fillId="0" borderId="23" xfId="0" applyFont="1" applyBorder="1" applyAlignment="1">
      <alignment horizontal="left" vertical="center" wrapText="1"/>
    </xf>
    <xf numFmtId="0" fontId="47" fillId="0" borderId="20" xfId="0" applyFont="1" applyBorder="1" applyAlignment="1">
      <alignment horizontal="left" vertical="center" wrapText="1"/>
    </xf>
    <xf numFmtId="0" fontId="47" fillId="0" borderId="28" xfId="0" applyFont="1" applyBorder="1" applyAlignment="1">
      <alignment horizontal="left" vertical="center" wrapText="1"/>
    </xf>
    <xf numFmtId="0" fontId="47" fillId="0" borderId="29" xfId="0" applyFont="1" applyBorder="1" applyAlignment="1">
      <alignment horizontal="left" vertical="center" wrapText="1"/>
    </xf>
    <xf numFmtId="0" fontId="47" fillId="0" borderId="46" xfId="0" applyFont="1" applyBorder="1" applyAlignment="1">
      <alignment horizontal="left" vertical="center" wrapText="1"/>
    </xf>
    <xf numFmtId="0" fontId="47" fillId="0" borderId="47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45"/>
  <sheetViews>
    <sheetView tabSelected="1" view="pageBreakPreview" zoomScale="130" zoomScaleNormal="115" zoomScaleSheetLayoutView="130" workbookViewId="0" topLeftCell="C10">
      <selection activeCell="F17" sqref="F17"/>
    </sheetView>
  </sheetViews>
  <sheetFormatPr defaultColWidth="11.421875" defaultRowHeight="12.75"/>
  <cols>
    <col min="1" max="1" width="11.421875" style="2" customWidth="1"/>
    <col min="2" max="2" width="15.28125" style="2" customWidth="1"/>
    <col min="3" max="3" width="25.28125" style="2" customWidth="1"/>
    <col min="4" max="4" width="10.7109375" style="2" customWidth="1"/>
    <col min="5" max="5" width="17.00390625" style="4" customWidth="1"/>
    <col min="6" max="6" width="12.28125" style="2" customWidth="1"/>
    <col min="7" max="7" width="10.140625" style="2" bestFit="1" customWidth="1"/>
    <col min="8" max="8" width="10.7109375" style="2" customWidth="1"/>
    <col min="9" max="9" width="10.28125" style="2" customWidth="1"/>
    <col min="10" max="11" width="14.28125" style="4" customWidth="1"/>
    <col min="12" max="16384" width="11.421875" style="1" customWidth="1"/>
  </cols>
  <sheetData>
    <row r="1" spans="1:11" s="39" customFormat="1" ht="11.25" customHeight="1">
      <c r="A1" s="95" t="s">
        <v>28</v>
      </c>
      <c r="B1" s="96"/>
      <c r="C1" s="96"/>
      <c r="D1" s="96"/>
      <c r="E1" s="96"/>
      <c r="F1" s="96"/>
      <c r="G1" s="96"/>
      <c r="H1" s="96"/>
      <c r="I1" s="96"/>
      <c r="J1" s="96"/>
      <c r="K1" s="97"/>
    </row>
    <row r="2" spans="1:11" s="39" customFormat="1" ht="12" customHeight="1" thickBot="1">
      <c r="A2" s="98"/>
      <c r="B2" s="99"/>
      <c r="C2" s="99"/>
      <c r="D2" s="99"/>
      <c r="E2" s="99"/>
      <c r="F2" s="99"/>
      <c r="G2" s="99"/>
      <c r="H2" s="99"/>
      <c r="I2" s="99"/>
      <c r="J2" s="99"/>
      <c r="K2" s="100"/>
    </row>
    <row r="3" spans="1:11" s="39" customFormat="1" ht="12" customHeight="1">
      <c r="A3" s="93" t="s">
        <v>24</v>
      </c>
      <c r="B3" s="101" t="s">
        <v>43</v>
      </c>
      <c r="C3" s="102"/>
      <c r="D3" s="102"/>
      <c r="E3" s="102"/>
      <c r="F3" s="102"/>
      <c r="G3" s="102"/>
      <c r="H3" s="102"/>
      <c r="I3" s="102"/>
      <c r="J3" s="102"/>
      <c r="K3" s="103"/>
    </row>
    <row r="4" spans="1:11" s="39" customFormat="1" ht="12" thickBot="1">
      <c r="A4" s="94"/>
      <c r="B4" s="104"/>
      <c r="C4" s="105"/>
      <c r="D4" s="105"/>
      <c r="E4" s="105"/>
      <c r="F4" s="105"/>
      <c r="G4" s="105"/>
      <c r="H4" s="105"/>
      <c r="I4" s="105"/>
      <c r="J4" s="105"/>
      <c r="K4" s="106"/>
    </row>
    <row r="5" spans="1:11" s="39" customFormat="1" ht="12.75" customHeight="1">
      <c r="A5" s="56" t="s">
        <v>25</v>
      </c>
      <c r="B5" s="112" t="s">
        <v>26</v>
      </c>
      <c r="C5" s="113"/>
      <c r="D5" s="113"/>
      <c r="E5" s="113"/>
      <c r="F5" s="114"/>
      <c r="G5" s="115" t="s">
        <v>42</v>
      </c>
      <c r="H5" s="116"/>
      <c r="I5" s="116"/>
      <c r="J5" s="116"/>
      <c r="K5" s="117"/>
    </row>
    <row r="6" spans="1:11" s="39" customFormat="1" ht="12" customHeight="1" thickBot="1">
      <c r="A6" s="57" t="s">
        <v>27</v>
      </c>
      <c r="B6" s="109" t="s">
        <v>35</v>
      </c>
      <c r="C6" s="110"/>
      <c r="D6" s="110"/>
      <c r="E6" s="110"/>
      <c r="F6" s="110"/>
      <c r="G6" s="110"/>
      <c r="H6" s="110"/>
      <c r="I6" s="111"/>
      <c r="J6" s="107">
        <v>44679</v>
      </c>
      <c r="K6" s="108"/>
    </row>
    <row r="7" spans="1:11" s="39" customFormat="1" ht="12" customHeight="1" thickBot="1">
      <c r="A7" s="41"/>
      <c r="B7" s="40"/>
      <c r="C7" s="40"/>
      <c r="D7" s="40"/>
      <c r="E7" s="40"/>
      <c r="F7" s="40"/>
      <c r="G7" s="40"/>
      <c r="H7" s="40"/>
      <c r="I7" s="40"/>
      <c r="J7" s="42"/>
      <c r="K7" s="43"/>
    </row>
    <row r="8" spans="1:11" ht="13.5" thickBot="1">
      <c r="A8" s="38" t="s">
        <v>5</v>
      </c>
      <c r="B8" s="32"/>
      <c r="C8" s="33"/>
      <c r="D8" s="30" t="s">
        <v>14</v>
      </c>
      <c r="E8" s="31" t="s">
        <v>20</v>
      </c>
      <c r="F8" s="31" t="s">
        <v>2</v>
      </c>
      <c r="G8" s="31" t="s">
        <v>15</v>
      </c>
      <c r="H8" s="31" t="s">
        <v>16</v>
      </c>
      <c r="I8" s="35" t="s">
        <v>17</v>
      </c>
      <c r="J8" s="36" t="s">
        <v>21</v>
      </c>
      <c r="K8" s="36" t="s">
        <v>18</v>
      </c>
    </row>
    <row r="9" spans="1:11" ht="12.75">
      <c r="A9" s="90" t="s">
        <v>40</v>
      </c>
      <c r="B9" s="91"/>
      <c r="C9" s="92"/>
      <c r="D9" s="27" t="s">
        <v>0</v>
      </c>
      <c r="E9" s="29">
        <v>1</v>
      </c>
      <c r="F9" s="28">
        <v>8000</v>
      </c>
      <c r="G9" s="28">
        <v>8000</v>
      </c>
      <c r="H9" s="28">
        <v>8000</v>
      </c>
      <c r="I9" s="28">
        <v>8000</v>
      </c>
      <c r="J9" s="37">
        <f>SUM(F9:I9)</f>
        <v>32000</v>
      </c>
      <c r="K9" s="37">
        <f aca="true" t="shared" si="0" ref="K9:K18">E9*J9</f>
        <v>32000</v>
      </c>
    </row>
    <row r="10" spans="1:11" ht="12.75">
      <c r="A10" s="62" t="s">
        <v>39</v>
      </c>
      <c r="B10" s="63"/>
      <c r="C10" s="64"/>
      <c r="D10" s="25" t="s">
        <v>0</v>
      </c>
      <c r="E10" s="23">
        <v>1</v>
      </c>
      <c r="F10" s="22">
        <v>4000</v>
      </c>
      <c r="G10" s="22">
        <v>4000</v>
      </c>
      <c r="H10" s="22">
        <v>4000</v>
      </c>
      <c r="I10" s="22">
        <v>4000</v>
      </c>
      <c r="J10" s="37">
        <f aca="true" t="shared" si="1" ref="J10:J20">SUM(F10:I10)</f>
        <v>16000</v>
      </c>
      <c r="K10" s="37">
        <f t="shared" si="0"/>
        <v>16000</v>
      </c>
    </row>
    <row r="11" spans="1:11" ht="12.75">
      <c r="A11" s="62" t="s">
        <v>38</v>
      </c>
      <c r="B11" s="63"/>
      <c r="C11" s="64"/>
      <c r="D11" s="25" t="s">
        <v>0</v>
      </c>
      <c r="E11" s="23">
        <v>1</v>
      </c>
      <c r="F11" s="22">
        <v>4000</v>
      </c>
      <c r="G11" s="22">
        <v>4000</v>
      </c>
      <c r="H11" s="22">
        <v>4000</v>
      </c>
      <c r="I11" s="22">
        <v>4000</v>
      </c>
      <c r="J11" s="37">
        <f t="shared" si="1"/>
        <v>16000</v>
      </c>
      <c r="K11" s="37">
        <f t="shared" si="0"/>
        <v>16000</v>
      </c>
    </row>
    <row r="12" spans="1:11" ht="12.75">
      <c r="A12" s="62" t="s">
        <v>37</v>
      </c>
      <c r="B12" s="63"/>
      <c r="C12" s="64"/>
      <c r="D12" s="25" t="s">
        <v>0</v>
      </c>
      <c r="E12" s="23">
        <v>1</v>
      </c>
      <c r="F12" s="22">
        <v>4000</v>
      </c>
      <c r="G12" s="22">
        <v>4000</v>
      </c>
      <c r="H12" s="22">
        <v>4000</v>
      </c>
      <c r="I12" s="22">
        <v>4000</v>
      </c>
      <c r="J12" s="37">
        <f>SUM(F12:I12)</f>
        <v>16000</v>
      </c>
      <c r="K12" s="37">
        <f>E12*J12</f>
        <v>16000</v>
      </c>
    </row>
    <row r="13" spans="1:11" ht="12.75">
      <c r="A13" s="62" t="s">
        <v>19</v>
      </c>
      <c r="B13" s="63"/>
      <c r="C13" s="64"/>
      <c r="D13" s="25" t="s">
        <v>0</v>
      </c>
      <c r="E13" s="23">
        <v>1</v>
      </c>
      <c r="F13" s="22">
        <v>2500</v>
      </c>
      <c r="G13" s="22">
        <v>2500</v>
      </c>
      <c r="H13" s="22">
        <v>2500</v>
      </c>
      <c r="I13" s="22">
        <v>2500</v>
      </c>
      <c r="J13" s="37">
        <f t="shared" si="1"/>
        <v>10000</v>
      </c>
      <c r="K13" s="37">
        <f t="shared" si="0"/>
        <v>10000</v>
      </c>
    </row>
    <row r="14" spans="1:11" ht="12.75">
      <c r="A14" s="62" t="s">
        <v>34</v>
      </c>
      <c r="B14" s="63"/>
      <c r="C14" s="64"/>
      <c r="D14" s="25" t="s">
        <v>0</v>
      </c>
      <c r="E14" s="23">
        <v>1</v>
      </c>
      <c r="F14" s="22">
        <v>1800</v>
      </c>
      <c r="G14" s="22">
        <v>1800</v>
      </c>
      <c r="H14" s="22">
        <v>1800</v>
      </c>
      <c r="I14" s="22">
        <v>1800</v>
      </c>
      <c r="J14" s="37">
        <f>SUM(F14:I14)</f>
        <v>7200</v>
      </c>
      <c r="K14" s="37">
        <f t="shared" si="0"/>
        <v>7200</v>
      </c>
    </row>
    <row r="15" spans="1:11" ht="12.75">
      <c r="A15" s="62" t="s">
        <v>8</v>
      </c>
      <c r="B15" s="63"/>
      <c r="C15" s="64"/>
      <c r="D15" s="25" t="s">
        <v>0</v>
      </c>
      <c r="E15" s="23">
        <v>1</v>
      </c>
      <c r="F15" s="22">
        <v>3000</v>
      </c>
      <c r="G15" s="22">
        <v>3000</v>
      </c>
      <c r="H15" s="22">
        <v>3000</v>
      </c>
      <c r="I15" s="22">
        <v>3000</v>
      </c>
      <c r="J15" s="37">
        <f t="shared" si="1"/>
        <v>12000</v>
      </c>
      <c r="K15" s="37">
        <f t="shared" si="0"/>
        <v>12000</v>
      </c>
    </row>
    <row r="16" spans="1:11" ht="12.75">
      <c r="A16" s="62" t="s">
        <v>9</v>
      </c>
      <c r="B16" s="63"/>
      <c r="C16" s="64"/>
      <c r="D16" s="25" t="s">
        <v>0</v>
      </c>
      <c r="E16" s="23">
        <v>1</v>
      </c>
      <c r="F16" s="22">
        <v>1000</v>
      </c>
      <c r="G16" s="22">
        <v>1000</v>
      </c>
      <c r="H16" s="22">
        <v>1000</v>
      </c>
      <c r="I16" s="22">
        <v>1000</v>
      </c>
      <c r="J16" s="37">
        <f t="shared" si="1"/>
        <v>4000</v>
      </c>
      <c r="K16" s="37">
        <f t="shared" si="0"/>
        <v>4000</v>
      </c>
    </row>
    <row r="17" spans="1:11" ht="12.75">
      <c r="A17" s="62" t="s">
        <v>31</v>
      </c>
      <c r="B17" s="63"/>
      <c r="C17" s="64"/>
      <c r="D17" s="25" t="s">
        <v>0</v>
      </c>
      <c r="E17" s="23">
        <v>1</v>
      </c>
      <c r="F17" s="22">
        <v>1200</v>
      </c>
      <c r="G17" s="22">
        <v>1200</v>
      </c>
      <c r="H17" s="22">
        <v>1200</v>
      </c>
      <c r="I17" s="22">
        <v>1200</v>
      </c>
      <c r="J17" s="37">
        <f t="shared" si="1"/>
        <v>4800</v>
      </c>
      <c r="K17" s="37">
        <f t="shared" si="0"/>
        <v>4800</v>
      </c>
    </row>
    <row r="18" spans="1:11" ht="12.75">
      <c r="A18" s="62" t="s">
        <v>30</v>
      </c>
      <c r="B18" s="63"/>
      <c r="C18" s="64"/>
      <c r="D18" s="25" t="s">
        <v>0</v>
      </c>
      <c r="E18" s="23">
        <v>1</v>
      </c>
      <c r="F18" s="22">
        <v>600</v>
      </c>
      <c r="G18" s="22">
        <v>600</v>
      </c>
      <c r="H18" s="22">
        <v>600</v>
      </c>
      <c r="I18" s="22">
        <v>600</v>
      </c>
      <c r="J18" s="37">
        <f t="shared" si="1"/>
        <v>2400</v>
      </c>
      <c r="K18" s="37">
        <f t="shared" si="0"/>
        <v>2400</v>
      </c>
    </row>
    <row r="19" spans="1:11" ht="12.75">
      <c r="A19" s="62" t="s">
        <v>29</v>
      </c>
      <c r="B19" s="63"/>
      <c r="C19" s="64"/>
      <c r="D19" s="25" t="s">
        <v>0</v>
      </c>
      <c r="E19" s="22"/>
      <c r="F19" s="22">
        <v>300</v>
      </c>
      <c r="G19" s="22">
        <v>300</v>
      </c>
      <c r="H19" s="22">
        <v>300</v>
      </c>
      <c r="I19" s="22">
        <v>300</v>
      </c>
      <c r="J19" s="37">
        <f t="shared" si="1"/>
        <v>1200</v>
      </c>
      <c r="K19" s="37">
        <f aca="true" t="shared" si="2" ref="K19:K25">J19</f>
        <v>1200</v>
      </c>
    </row>
    <row r="20" spans="1:11" ht="12.75">
      <c r="A20" s="62" t="s">
        <v>23</v>
      </c>
      <c r="B20" s="63"/>
      <c r="C20" s="64"/>
      <c r="D20" s="25" t="s">
        <v>0</v>
      </c>
      <c r="E20" s="22"/>
      <c r="F20" s="22">
        <v>1000</v>
      </c>
      <c r="G20" s="22">
        <v>1000</v>
      </c>
      <c r="H20" s="22">
        <v>1000</v>
      </c>
      <c r="I20" s="22">
        <v>1000</v>
      </c>
      <c r="J20" s="37">
        <f t="shared" si="1"/>
        <v>4000</v>
      </c>
      <c r="K20" s="37">
        <f t="shared" si="2"/>
        <v>4000</v>
      </c>
    </row>
    <row r="21" spans="1:11" ht="12.75">
      <c r="A21" s="75" t="s">
        <v>7</v>
      </c>
      <c r="B21" s="76"/>
      <c r="C21" s="77"/>
      <c r="D21" s="25"/>
      <c r="E21" s="22"/>
      <c r="F21" s="22"/>
      <c r="G21" s="22"/>
      <c r="H21" s="22"/>
      <c r="I21" s="22"/>
      <c r="J21" s="37"/>
      <c r="K21" s="37"/>
    </row>
    <row r="22" spans="1:11" ht="12.75">
      <c r="A22" s="62" t="s">
        <v>41</v>
      </c>
      <c r="B22" s="63"/>
      <c r="C22" s="64"/>
      <c r="D22" s="25" t="s">
        <v>0</v>
      </c>
      <c r="E22" s="22"/>
      <c r="F22" s="22">
        <f>1500+156.564299999998</f>
        <v>1656.564299999998</v>
      </c>
      <c r="G22" s="22">
        <f>1500+156.57</f>
        <v>1656.57</v>
      </c>
      <c r="H22" s="22"/>
      <c r="I22" s="22"/>
      <c r="J22" s="37">
        <f>SUM(F22:I22)</f>
        <v>3313.134299999998</v>
      </c>
      <c r="K22" s="37">
        <f t="shared" si="2"/>
        <v>3313.134299999998</v>
      </c>
    </row>
    <row r="23" spans="1:11" ht="12.75">
      <c r="A23" s="48" t="s">
        <v>36</v>
      </c>
      <c r="B23" s="49"/>
      <c r="C23" s="50"/>
      <c r="D23" s="25" t="s">
        <v>0</v>
      </c>
      <c r="E23" s="22"/>
      <c r="F23" s="22"/>
      <c r="G23" s="22"/>
      <c r="H23" s="22"/>
      <c r="I23" s="22"/>
      <c r="J23" s="37">
        <f>SUM(F23:I23)</f>
        <v>0</v>
      </c>
      <c r="K23" s="37">
        <f>J23</f>
        <v>0</v>
      </c>
    </row>
    <row r="24" spans="1:11" ht="12.75">
      <c r="A24" s="48" t="s">
        <v>22</v>
      </c>
      <c r="B24" s="49"/>
      <c r="C24" s="50"/>
      <c r="D24" s="25" t="s">
        <v>0</v>
      </c>
      <c r="E24" s="22"/>
      <c r="F24" s="22">
        <v>800</v>
      </c>
      <c r="G24" s="22">
        <v>800</v>
      </c>
      <c r="H24" s="22">
        <v>800</v>
      </c>
      <c r="I24" s="22">
        <v>800</v>
      </c>
      <c r="J24" s="37">
        <f>SUM(F24:I24)</f>
        <v>3200</v>
      </c>
      <c r="K24" s="37">
        <f>J24</f>
        <v>3200</v>
      </c>
    </row>
    <row r="25" spans="1:11" ht="13.5" thickBot="1">
      <c r="A25" s="78" t="s">
        <v>3</v>
      </c>
      <c r="B25" s="79"/>
      <c r="C25" s="80"/>
      <c r="D25" s="26" t="s">
        <v>0</v>
      </c>
      <c r="E25" s="24"/>
      <c r="F25" s="24">
        <v>600</v>
      </c>
      <c r="G25" s="24">
        <v>600</v>
      </c>
      <c r="H25" s="24">
        <v>600</v>
      </c>
      <c r="I25" s="24">
        <v>600</v>
      </c>
      <c r="J25" s="37">
        <f>SUM(F25:I25)</f>
        <v>2400</v>
      </c>
      <c r="K25" s="44">
        <f t="shared" si="2"/>
        <v>2400</v>
      </c>
    </row>
    <row r="26" spans="1:11" ht="13.5" thickBot="1">
      <c r="A26" s="86" t="s">
        <v>32</v>
      </c>
      <c r="B26" s="87"/>
      <c r="C26" s="88"/>
      <c r="D26" s="45" t="s">
        <v>0</v>
      </c>
      <c r="E26" s="59">
        <v>8000</v>
      </c>
      <c r="F26" s="60"/>
      <c r="G26" s="60"/>
      <c r="H26" s="60"/>
      <c r="I26" s="61"/>
      <c r="J26" s="46">
        <f>E26</f>
        <v>8000</v>
      </c>
      <c r="K26" s="46">
        <f>J26</f>
        <v>8000</v>
      </c>
    </row>
    <row r="27" spans="1:23" ht="13.5" thickBot="1">
      <c r="A27" s="81" t="s">
        <v>33</v>
      </c>
      <c r="B27" s="82"/>
      <c r="C27" s="82"/>
      <c r="D27" s="82"/>
      <c r="E27" s="83"/>
      <c r="F27" s="52">
        <f>ROUND(SUM(F9:F26),2)</f>
        <v>34456.56</v>
      </c>
      <c r="G27" s="52">
        <f>ROUND(SUM(G9:G26),2)</f>
        <v>34456.57</v>
      </c>
      <c r="H27" s="52">
        <f>ROUND(SUM(H9:H26),2)</f>
        <v>32800</v>
      </c>
      <c r="I27" s="52">
        <f>ROUND(SUM(I9:I26)+E26,2)</f>
        <v>40800</v>
      </c>
      <c r="J27" s="53"/>
      <c r="K27" s="54"/>
      <c r="L27" s="47">
        <f>SUM(F27:I27)</f>
        <v>142513.13</v>
      </c>
      <c r="M27" s="47">
        <f>+ROUND(F27,2)</f>
        <v>34456.56</v>
      </c>
      <c r="N27" s="47">
        <f>+ROUND(G27,2)</f>
        <v>34456.57</v>
      </c>
      <c r="O27" s="47">
        <f>+ROUND(H27,2)</f>
        <v>32800</v>
      </c>
      <c r="P27" s="47">
        <f>+ROUND(I27,2)</f>
        <v>40800</v>
      </c>
      <c r="Q27" s="47" t="e">
        <f>+ROUND(#REF!,2)</f>
        <v>#REF!</v>
      </c>
      <c r="R27" s="47" t="e">
        <f>+ROUND(#REF!,2)</f>
        <v>#REF!</v>
      </c>
      <c r="S27" s="47" t="e">
        <f>+ROUND(#REF!,2)</f>
        <v>#REF!</v>
      </c>
      <c r="T27" s="47" t="e">
        <f>+ROUND(#REF!,2)</f>
        <v>#REF!</v>
      </c>
      <c r="U27" s="47" t="e">
        <f>+ROUND(#REF!,2)</f>
        <v>#REF!</v>
      </c>
      <c r="V27" s="47" t="e">
        <f>+ROUND(#REF!,2)</f>
        <v>#REF!</v>
      </c>
      <c r="W27" s="47" t="e">
        <f>SUM(M27:V27)</f>
        <v>#REF!</v>
      </c>
    </row>
    <row r="28" spans="5:11" ht="6" customHeight="1">
      <c r="E28" s="3"/>
      <c r="F28" s="3"/>
      <c r="H28" s="69" t="s">
        <v>4</v>
      </c>
      <c r="I28" s="70"/>
      <c r="J28" s="71"/>
      <c r="K28" s="51"/>
    </row>
    <row r="29" spans="5:13" ht="13.5" thickBot="1">
      <c r="E29" s="10"/>
      <c r="F29" s="10"/>
      <c r="H29" s="72"/>
      <c r="I29" s="73"/>
      <c r="J29" s="74"/>
      <c r="K29" s="34">
        <f>ROUND(SUM(K9:K26),2)</f>
        <v>142513.13</v>
      </c>
      <c r="M29" s="47"/>
    </row>
    <row r="30" spans="4:13" ht="12.75">
      <c r="D30" s="9"/>
      <c r="E30" s="10"/>
      <c r="F30" s="10"/>
      <c r="G30" s="8"/>
      <c r="H30" s="3"/>
      <c r="J30" s="10"/>
      <c r="K30" s="10"/>
      <c r="M30" s="47"/>
    </row>
    <row r="31" spans="4:11" ht="12.75">
      <c r="D31" s="9"/>
      <c r="E31" s="10"/>
      <c r="F31" s="10"/>
      <c r="G31" s="8"/>
      <c r="J31" s="10"/>
      <c r="K31" s="10"/>
    </row>
    <row r="32" spans="1:11" ht="12.75">
      <c r="A32" s="6" t="s">
        <v>10</v>
      </c>
      <c r="D32" s="9" t="s">
        <v>1</v>
      </c>
      <c r="E32" s="10" t="str">
        <f>+H28</f>
        <v>Sub Total   s/.</v>
      </c>
      <c r="F32" s="10">
        <f>+K29</f>
        <v>142513.13</v>
      </c>
      <c r="G32" s="8"/>
      <c r="H32" s="11"/>
      <c r="J32" s="10">
        <f>+K29</f>
        <v>142513.13</v>
      </c>
      <c r="K32" s="10">
        <f>+K29</f>
        <v>142513.13</v>
      </c>
    </row>
    <row r="33" ht="12.75">
      <c r="H33" s="3"/>
    </row>
    <row r="35" spans="2:11" ht="12.75">
      <c r="B35" s="65" t="s">
        <v>11</v>
      </c>
      <c r="C35" s="67" t="s">
        <v>13</v>
      </c>
      <c r="D35" s="67"/>
      <c r="E35" s="12" t="str">
        <f>+E32</f>
        <v>Sub Total   s/.</v>
      </c>
      <c r="F35" s="12">
        <f>+F32</f>
        <v>142513.13</v>
      </c>
      <c r="I35" s="3"/>
      <c r="J35" s="12">
        <f>+J32</f>
        <v>142513.13</v>
      </c>
      <c r="K35" s="12">
        <f>+K32</f>
        <v>142513.13</v>
      </c>
    </row>
    <row r="36" spans="2:11" ht="12.75">
      <c r="B36" s="66"/>
      <c r="C36" s="58" t="s">
        <v>6</v>
      </c>
      <c r="D36" s="58"/>
      <c r="E36" s="10">
        <v>2375218.81</v>
      </c>
      <c r="F36" s="10"/>
      <c r="G36" s="11"/>
      <c r="H36" s="16"/>
      <c r="I36" s="3"/>
      <c r="J36" s="10">
        <f>E36</f>
        <v>2375218.81</v>
      </c>
      <c r="K36" s="10">
        <f>J36</f>
        <v>2375218.81</v>
      </c>
    </row>
    <row r="37" spans="3:9" ht="12.75">
      <c r="C37" s="4"/>
      <c r="D37" s="4"/>
      <c r="H37" s="16"/>
      <c r="I37" s="3"/>
    </row>
    <row r="38" ht="12.75">
      <c r="G38" s="3"/>
    </row>
    <row r="39" spans="2:7" ht="12.75">
      <c r="B39" s="9" t="s">
        <v>12</v>
      </c>
      <c r="C39" s="68">
        <f>F35/E36</f>
        <v>0.06000000058941938</v>
      </c>
      <c r="D39" s="68"/>
      <c r="F39" s="55"/>
      <c r="G39" s="3"/>
    </row>
    <row r="40" spans="5:11" ht="12.75">
      <c r="E40" s="3"/>
      <c r="F40" s="3"/>
      <c r="G40" s="11"/>
      <c r="H40" s="3"/>
      <c r="J40" s="3"/>
      <c r="K40" s="3"/>
    </row>
    <row r="41" spans="3:11" ht="12.75">
      <c r="C41" s="58"/>
      <c r="D41" s="58"/>
      <c r="E41" s="13"/>
      <c r="F41" s="13"/>
      <c r="J41" s="13"/>
      <c r="K41" s="13"/>
    </row>
    <row r="42" spans="3:7" ht="12.75">
      <c r="C42" s="10"/>
      <c r="G42" s="3"/>
    </row>
    <row r="43" spans="5:11" ht="12.75">
      <c r="E43" s="3"/>
      <c r="F43" s="3"/>
      <c r="G43" s="13"/>
      <c r="J43" s="3"/>
      <c r="K43" s="3"/>
    </row>
    <row r="44" spans="3:4" ht="12.75">
      <c r="C44" s="84"/>
      <c r="D44" s="84"/>
    </row>
    <row r="45" spans="3:11" ht="12.75">
      <c r="C45" s="14"/>
      <c r="E45" s="3"/>
      <c r="F45" s="3"/>
      <c r="J45" s="3"/>
      <c r="K45" s="3"/>
    </row>
    <row r="47" spans="5:11" ht="12.75">
      <c r="E47" s="3"/>
      <c r="F47" s="3"/>
      <c r="J47" s="3"/>
      <c r="K47" s="3"/>
    </row>
    <row r="48" spans="5:11" ht="12.75">
      <c r="E48" s="13"/>
      <c r="F48" s="13"/>
      <c r="J48" s="13"/>
      <c r="K48" s="13"/>
    </row>
    <row r="57" spans="1:11" ht="12.75">
      <c r="A57" s="85"/>
      <c r="B57" s="85"/>
      <c r="C57" s="85"/>
      <c r="D57" s="85"/>
      <c r="E57" s="85"/>
      <c r="F57" s="85"/>
      <c r="J57" s="1"/>
      <c r="K57" s="1"/>
    </row>
    <row r="61" spans="1:2" ht="12.75">
      <c r="A61" s="6"/>
      <c r="B61" s="6"/>
    </row>
    <row r="63" ht="12.75">
      <c r="A63" s="6"/>
    </row>
    <row r="65" spans="4:11" ht="12.75">
      <c r="D65" s="7"/>
      <c r="E65" s="20"/>
      <c r="F65" s="15"/>
      <c r="J65" s="20"/>
      <c r="K65" s="20"/>
    </row>
    <row r="66" spans="4:11" ht="12.75">
      <c r="D66" s="7"/>
      <c r="E66" s="16"/>
      <c r="F66" s="11"/>
      <c r="J66" s="16"/>
      <c r="K66" s="16"/>
    </row>
    <row r="67" spans="5:11" ht="12.75">
      <c r="E67" s="21"/>
      <c r="F67" s="5"/>
      <c r="J67" s="21"/>
      <c r="K67" s="21"/>
    </row>
    <row r="68" spans="1:11" ht="12.75">
      <c r="A68" s="6"/>
      <c r="E68" s="21"/>
      <c r="F68" s="5"/>
      <c r="J68" s="21"/>
      <c r="K68" s="21"/>
    </row>
    <row r="69" spans="5:11" ht="12.75">
      <c r="E69" s="21"/>
      <c r="F69" s="5"/>
      <c r="J69" s="21"/>
      <c r="K69" s="21"/>
    </row>
    <row r="70" spans="1:11" ht="12.75">
      <c r="A70" s="6"/>
      <c r="E70" s="21"/>
      <c r="F70" s="5"/>
      <c r="J70" s="21"/>
      <c r="K70" s="21"/>
    </row>
    <row r="71" spans="5:11" ht="12.75">
      <c r="E71" s="21"/>
      <c r="F71" s="5"/>
      <c r="J71" s="21"/>
      <c r="K71" s="21"/>
    </row>
    <row r="72" spans="4:11" ht="12.75">
      <c r="D72" s="7"/>
      <c r="E72" s="16"/>
      <c r="F72" s="11"/>
      <c r="J72" s="16"/>
      <c r="K72" s="16"/>
    </row>
    <row r="73" spans="4:11" ht="12.75">
      <c r="D73" s="7"/>
      <c r="E73" s="16"/>
      <c r="F73" s="11"/>
      <c r="J73" s="16"/>
      <c r="K73" s="16"/>
    </row>
    <row r="74" spans="4:11" ht="12.75">
      <c r="D74" s="7"/>
      <c r="E74" s="20"/>
      <c r="F74" s="15"/>
      <c r="J74" s="20"/>
      <c r="K74" s="20"/>
    </row>
    <row r="75" spans="5:11" ht="12.75">
      <c r="E75" s="21"/>
      <c r="F75" s="5"/>
      <c r="J75" s="21"/>
      <c r="K75" s="21"/>
    </row>
    <row r="76" spans="1:11" ht="12.75">
      <c r="A76" s="6"/>
      <c r="E76" s="21"/>
      <c r="F76" s="5"/>
      <c r="J76" s="21"/>
      <c r="K76" s="21"/>
    </row>
    <row r="77" spans="5:11" ht="12.75">
      <c r="E77" s="21"/>
      <c r="F77" s="5"/>
      <c r="J77" s="21"/>
      <c r="K77" s="21"/>
    </row>
    <row r="78" spans="4:11" ht="12.75">
      <c r="D78" s="7"/>
      <c r="E78" s="21"/>
      <c r="F78" s="5"/>
      <c r="J78" s="21"/>
      <c r="K78" s="21"/>
    </row>
    <row r="79" spans="4:11" ht="12.75">
      <c r="D79" s="7"/>
      <c r="E79" s="20"/>
      <c r="F79" s="15"/>
      <c r="J79" s="20"/>
      <c r="K79" s="20"/>
    </row>
    <row r="80" spans="4:11" ht="12.75">
      <c r="D80" s="7"/>
      <c r="E80" s="20"/>
      <c r="F80" s="15"/>
      <c r="J80" s="20"/>
      <c r="K80" s="20"/>
    </row>
    <row r="81" spans="4:11" ht="12.75">
      <c r="D81" s="7"/>
      <c r="E81" s="20"/>
      <c r="F81" s="15"/>
      <c r="J81" s="20"/>
      <c r="K81" s="20"/>
    </row>
    <row r="83" ht="12.75">
      <c r="A83" s="6"/>
    </row>
    <row r="86" spans="2:11" ht="12.75">
      <c r="B86" s="9"/>
      <c r="C86" s="58"/>
      <c r="D86" s="58"/>
      <c r="E86" s="16"/>
      <c r="F86" s="16"/>
      <c r="J86" s="16"/>
      <c r="K86" s="16"/>
    </row>
    <row r="87" spans="3:11" ht="12.75">
      <c r="C87" s="58"/>
      <c r="D87" s="58"/>
      <c r="E87" s="16"/>
      <c r="F87" s="11"/>
      <c r="J87" s="16"/>
      <c r="K87" s="16"/>
    </row>
    <row r="88" spans="3:4" ht="12.75">
      <c r="C88" s="4"/>
      <c r="D88" s="4"/>
    </row>
    <row r="90" spans="2:4" ht="12.75">
      <c r="B90" s="9"/>
      <c r="C90" s="68"/>
      <c r="D90" s="68"/>
    </row>
    <row r="108" spans="1:11" ht="12.75">
      <c r="A108" s="85"/>
      <c r="B108" s="85"/>
      <c r="C108" s="85"/>
      <c r="D108" s="85"/>
      <c r="E108" s="85"/>
      <c r="F108" s="85"/>
      <c r="J108" s="1"/>
      <c r="K108" s="1"/>
    </row>
    <row r="112" spans="1:2" ht="12.75">
      <c r="A112" s="6"/>
      <c r="B112" s="6"/>
    </row>
    <row r="114" ht="12.75">
      <c r="A114" s="6"/>
    </row>
    <row r="116" spans="4:11" ht="12.75">
      <c r="D116" s="7"/>
      <c r="E116" s="20"/>
      <c r="F116" s="15"/>
      <c r="J116" s="20"/>
      <c r="K116" s="20"/>
    </row>
    <row r="117" spans="4:11" ht="12.75">
      <c r="D117" s="7"/>
      <c r="E117" s="16"/>
      <c r="F117" s="11"/>
      <c r="J117" s="16"/>
      <c r="K117" s="16"/>
    </row>
    <row r="118" spans="5:11" ht="12.75">
      <c r="E118" s="21"/>
      <c r="F118" s="5"/>
      <c r="J118" s="21"/>
      <c r="K118" s="21"/>
    </row>
    <row r="119" spans="1:11" ht="12.75">
      <c r="A119" s="6"/>
      <c r="E119" s="21"/>
      <c r="F119" s="5"/>
      <c r="J119" s="21"/>
      <c r="K119" s="21"/>
    </row>
    <row r="120" spans="5:11" ht="12.75">
      <c r="E120" s="21"/>
      <c r="F120" s="5"/>
      <c r="J120" s="21"/>
      <c r="K120" s="21"/>
    </row>
    <row r="121" spans="1:11" ht="12.75">
      <c r="A121" s="6"/>
      <c r="E121" s="21"/>
      <c r="F121" s="5"/>
      <c r="J121" s="21"/>
      <c r="K121" s="21"/>
    </row>
    <row r="122" spans="5:11" ht="12.75">
      <c r="E122" s="21"/>
      <c r="F122" s="5"/>
      <c r="J122" s="21"/>
      <c r="K122" s="21"/>
    </row>
    <row r="123" spans="4:11" ht="12.75">
      <c r="D123" s="7"/>
      <c r="E123" s="16"/>
      <c r="F123" s="11"/>
      <c r="J123" s="16"/>
      <c r="K123" s="16"/>
    </row>
    <row r="124" spans="4:11" ht="12.75">
      <c r="D124" s="7"/>
      <c r="E124" s="16"/>
      <c r="F124" s="11"/>
      <c r="J124" s="16"/>
      <c r="K124" s="16"/>
    </row>
    <row r="125" spans="5:11" ht="12.75">
      <c r="E125" s="21"/>
      <c r="F125" s="5"/>
      <c r="J125" s="21"/>
      <c r="K125" s="21"/>
    </row>
    <row r="126" spans="1:11" ht="12.75">
      <c r="A126" s="6"/>
      <c r="E126" s="21"/>
      <c r="F126" s="5"/>
      <c r="J126" s="21"/>
      <c r="K126" s="21"/>
    </row>
    <row r="127" spans="5:11" ht="12.75">
      <c r="E127" s="21"/>
      <c r="F127" s="5"/>
      <c r="J127" s="21"/>
      <c r="K127" s="21"/>
    </row>
    <row r="128" spans="4:11" ht="12.75">
      <c r="D128" s="7"/>
      <c r="E128" s="20"/>
      <c r="F128" s="15"/>
      <c r="J128" s="20"/>
      <c r="K128" s="20"/>
    </row>
    <row r="129" spans="4:11" ht="12.75">
      <c r="D129" s="7"/>
      <c r="E129" s="20"/>
      <c r="F129" s="15"/>
      <c r="J129" s="20"/>
      <c r="K129" s="20"/>
    </row>
    <row r="130" spans="4:11" ht="12.75">
      <c r="D130" s="7"/>
      <c r="E130" s="20"/>
      <c r="F130" s="15"/>
      <c r="J130" s="20"/>
      <c r="K130" s="20"/>
    </row>
    <row r="132" ht="12.75">
      <c r="A132" s="6"/>
    </row>
    <row r="135" spans="2:11" ht="12.75">
      <c r="B135" s="17"/>
      <c r="C135" s="58"/>
      <c r="D135" s="58"/>
      <c r="E135" s="16"/>
      <c r="F135" s="16"/>
      <c r="J135" s="16"/>
      <c r="K135" s="16"/>
    </row>
    <row r="136" spans="3:11" ht="12.75">
      <c r="C136" s="58"/>
      <c r="D136" s="58"/>
      <c r="E136" s="16"/>
      <c r="F136" s="11"/>
      <c r="J136" s="16"/>
      <c r="K136" s="16"/>
    </row>
    <row r="137" spans="3:4" ht="12.75">
      <c r="C137" s="4"/>
      <c r="D137" s="4"/>
    </row>
    <row r="139" spans="2:4" ht="12.75">
      <c r="B139" s="9"/>
      <c r="C139" s="68"/>
      <c r="D139" s="68"/>
    </row>
    <row r="159" spans="1:11" ht="12.75">
      <c r="A159" s="85"/>
      <c r="B159" s="85"/>
      <c r="C159" s="85"/>
      <c r="D159" s="85"/>
      <c r="E159" s="85"/>
      <c r="F159" s="85"/>
      <c r="J159" s="1"/>
      <c r="K159" s="1"/>
    </row>
    <row r="163" spans="1:2" ht="12.75">
      <c r="A163" s="6"/>
      <c r="B163" s="6"/>
    </row>
    <row r="165" ht="12.75">
      <c r="A165" s="6"/>
    </row>
    <row r="167" spans="4:11" ht="12.75">
      <c r="D167" s="7"/>
      <c r="E167" s="20"/>
      <c r="F167" s="15"/>
      <c r="J167" s="20"/>
      <c r="K167" s="20"/>
    </row>
    <row r="168" spans="4:11" ht="12.75">
      <c r="D168" s="7"/>
      <c r="E168" s="16"/>
      <c r="F168" s="11"/>
      <c r="J168" s="16"/>
      <c r="K168" s="16"/>
    </row>
    <row r="169" spans="5:11" ht="12.75">
      <c r="E169" s="21"/>
      <c r="F169" s="5"/>
      <c r="J169" s="21"/>
      <c r="K169" s="21"/>
    </row>
    <row r="170" spans="1:11" ht="12.75">
      <c r="A170" s="6"/>
      <c r="E170" s="21"/>
      <c r="F170" s="5"/>
      <c r="J170" s="21"/>
      <c r="K170" s="21"/>
    </row>
    <row r="171" spans="5:11" ht="12.75">
      <c r="E171" s="21"/>
      <c r="F171" s="5"/>
      <c r="J171" s="21"/>
      <c r="K171" s="21"/>
    </row>
    <row r="172" spans="1:11" ht="12.75">
      <c r="A172" s="6"/>
      <c r="E172" s="21"/>
      <c r="F172" s="5"/>
      <c r="J172" s="21"/>
      <c r="K172" s="21"/>
    </row>
    <row r="173" spans="5:11" ht="12.75">
      <c r="E173" s="21"/>
      <c r="F173" s="5"/>
      <c r="J173" s="21"/>
      <c r="K173" s="21"/>
    </row>
    <row r="174" spans="4:11" ht="12.75">
      <c r="D174" s="7"/>
      <c r="E174" s="16"/>
      <c r="F174" s="11"/>
      <c r="J174" s="16"/>
      <c r="K174" s="16"/>
    </row>
    <row r="175" spans="4:11" ht="12.75">
      <c r="D175" s="7"/>
      <c r="E175" s="16"/>
      <c r="F175" s="11"/>
      <c r="J175" s="16"/>
      <c r="K175" s="16"/>
    </row>
    <row r="176" spans="4:11" ht="12.75">
      <c r="D176" s="7"/>
      <c r="E176" s="21"/>
      <c r="F176" s="5"/>
      <c r="J176" s="21"/>
      <c r="K176" s="21"/>
    </row>
    <row r="177" spans="4:11" ht="12.75">
      <c r="D177" s="7"/>
      <c r="E177" s="21"/>
      <c r="F177" s="5"/>
      <c r="J177" s="21"/>
      <c r="K177" s="21"/>
    </row>
    <row r="178" spans="1:11" ht="12.75">
      <c r="A178" s="6"/>
      <c r="E178" s="21"/>
      <c r="F178" s="5"/>
      <c r="J178" s="21"/>
      <c r="K178" s="21"/>
    </row>
    <row r="179" spans="5:11" ht="12.75">
      <c r="E179" s="21"/>
      <c r="F179" s="5"/>
      <c r="J179" s="21"/>
      <c r="K179" s="21"/>
    </row>
    <row r="180" spans="4:11" ht="12.75">
      <c r="D180" s="7"/>
      <c r="E180" s="20"/>
      <c r="F180" s="15"/>
      <c r="J180" s="20"/>
      <c r="K180" s="20"/>
    </row>
    <row r="181" spans="4:11" ht="12.75">
      <c r="D181" s="7"/>
      <c r="E181" s="20"/>
      <c r="F181" s="15"/>
      <c r="J181" s="20"/>
      <c r="K181" s="20"/>
    </row>
    <row r="182" spans="4:11" ht="12.75">
      <c r="D182" s="7"/>
      <c r="E182" s="20"/>
      <c r="F182" s="15"/>
      <c r="J182" s="20"/>
      <c r="K182" s="20"/>
    </row>
    <row r="184" ht="12.75">
      <c r="A184" s="6"/>
    </row>
    <row r="187" spans="2:11" ht="12.75">
      <c r="B187" s="9"/>
      <c r="C187" s="58"/>
      <c r="D187" s="58"/>
      <c r="E187" s="16"/>
      <c r="F187" s="16"/>
      <c r="J187" s="16"/>
      <c r="K187" s="16"/>
    </row>
    <row r="188" spans="3:11" ht="12.75">
      <c r="C188" s="58"/>
      <c r="D188" s="58"/>
      <c r="E188" s="16"/>
      <c r="F188" s="11"/>
      <c r="J188" s="16"/>
      <c r="K188" s="16"/>
    </row>
    <row r="189" spans="3:4" ht="12.75">
      <c r="C189" s="4"/>
      <c r="D189" s="4"/>
    </row>
    <row r="191" spans="2:4" ht="12.75">
      <c r="B191" s="9"/>
      <c r="C191" s="68"/>
      <c r="D191" s="68"/>
    </row>
    <row r="210" spans="1:11" ht="12.75">
      <c r="A210" s="85"/>
      <c r="B210" s="85"/>
      <c r="C210" s="85"/>
      <c r="D210" s="85"/>
      <c r="E210" s="85"/>
      <c r="F210" s="85"/>
      <c r="J210" s="1"/>
      <c r="K210" s="1"/>
    </row>
    <row r="214" spans="1:2" ht="12.75">
      <c r="A214" s="6"/>
      <c r="B214" s="6"/>
    </row>
    <row r="216" ht="12.75">
      <c r="A216" s="6"/>
    </row>
    <row r="218" spans="4:11" ht="12.75">
      <c r="D218" s="7"/>
      <c r="E218" s="20"/>
      <c r="F218" s="15"/>
      <c r="J218" s="20"/>
      <c r="K218" s="20"/>
    </row>
    <row r="219" spans="4:11" ht="12.75">
      <c r="D219" s="7"/>
      <c r="E219" s="16"/>
      <c r="F219" s="11"/>
      <c r="J219" s="16"/>
      <c r="K219" s="16"/>
    </row>
    <row r="220" spans="5:11" ht="12.75">
      <c r="E220" s="21"/>
      <c r="F220" s="5"/>
      <c r="J220" s="21"/>
      <c r="K220" s="21"/>
    </row>
    <row r="221" spans="1:11" ht="12.75">
      <c r="A221" s="6"/>
      <c r="E221" s="21"/>
      <c r="F221" s="5"/>
      <c r="J221" s="21"/>
      <c r="K221" s="21"/>
    </row>
    <row r="222" spans="5:11" ht="12.75">
      <c r="E222" s="21"/>
      <c r="F222" s="5"/>
      <c r="J222" s="21"/>
      <c r="K222" s="21"/>
    </row>
    <row r="223" spans="1:11" ht="12.75">
      <c r="A223" s="6"/>
      <c r="E223" s="21"/>
      <c r="F223" s="5"/>
      <c r="J223" s="21"/>
      <c r="K223" s="21"/>
    </row>
    <row r="224" spans="5:11" ht="12.75">
      <c r="E224" s="21"/>
      <c r="F224" s="5"/>
      <c r="J224" s="21"/>
      <c r="K224" s="21"/>
    </row>
    <row r="225" spans="4:11" ht="12.75">
      <c r="D225" s="7"/>
      <c r="E225" s="16"/>
      <c r="F225" s="11"/>
      <c r="J225" s="16"/>
      <c r="K225" s="16"/>
    </row>
    <row r="226" spans="4:11" ht="12.75">
      <c r="D226" s="7"/>
      <c r="E226" s="16"/>
      <c r="F226" s="11"/>
      <c r="J226" s="16"/>
      <c r="K226" s="16"/>
    </row>
    <row r="227" spans="4:11" ht="12.75">
      <c r="D227" s="7"/>
      <c r="E227" s="16"/>
      <c r="F227" s="11"/>
      <c r="J227" s="16"/>
      <c r="K227" s="16"/>
    </row>
    <row r="228" spans="4:11" ht="12.75">
      <c r="D228" s="7"/>
      <c r="E228" s="16"/>
      <c r="F228" s="11"/>
      <c r="J228" s="16"/>
      <c r="K228" s="16"/>
    </row>
    <row r="229" spans="1:11" ht="12.75">
      <c r="A229" s="6"/>
      <c r="E229" s="21"/>
      <c r="F229" s="5"/>
      <c r="J229" s="21"/>
      <c r="K229" s="21"/>
    </row>
    <row r="230" spans="5:11" ht="12.75">
      <c r="E230" s="21"/>
      <c r="F230" s="5"/>
      <c r="J230" s="21"/>
      <c r="K230" s="21"/>
    </row>
    <row r="231" spans="4:11" ht="12.75">
      <c r="D231" s="7"/>
      <c r="E231" s="20"/>
      <c r="F231" s="15"/>
      <c r="J231" s="20"/>
      <c r="K231" s="20"/>
    </row>
    <row r="232" spans="4:11" ht="12.75">
      <c r="D232" s="7"/>
      <c r="E232" s="20"/>
      <c r="F232" s="15"/>
      <c r="J232" s="20"/>
      <c r="K232" s="20"/>
    </row>
    <row r="233" spans="4:11" ht="12.75">
      <c r="D233" s="7"/>
      <c r="E233" s="20"/>
      <c r="F233" s="15"/>
      <c r="J233" s="20"/>
      <c r="K233" s="20"/>
    </row>
    <row r="235" ht="12.75">
      <c r="A235" s="6"/>
    </row>
    <row r="238" spans="2:11" ht="12.75">
      <c r="B238" s="9"/>
      <c r="C238" s="58"/>
      <c r="D238" s="58"/>
      <c r="E238" s="16"/>
      <c r="F238" s="16"/>
      <c r="J238" s="16"/>
      <c r="K238" s="16"/>
    </row>
    <row r="239" spans="3:11" ht="12.75">
      <c r="C239" s="58"/>
      <c r="D239" s="58"/>
      <c r="E239" s="16"/>
      <c r="F239" s="11"/>
      <c r="J239" s="16"/>
      <c r="K239" s="16"/>
    </row>
    <row r="240" spans="3:4" ht="12.75">
      <c r="C240" s="4"/>
      <c r="D240" s="4"/>
    </row>
    <row r="242" spans="2:4" ht="12.75">
      <c r="B242" s="9"/>
      <c r="C242" s="68"/>
      <c r="D242" s="68"/>
    </row>
    <row r="261" spans="1:11" ht="12.75">
      <c r="A261" s="85"/>
      <c r="B261" s="85"/>
      <c r="C261" s="85"/>
      <c r="D261" s="85"/>
      <c r="E261" s="85"/>
      <c r="F261" s="85"/>
      <c r="J261" s="1"/>
      <c r="K261" s="1"/>
    </row>
    <row r="265" spans="1:2" ht="12.75">
      <c r="A265" s="6"/>
      <c r="B265" s="6"/>
    </row>
    <row r="267" ht="12.75">
      <c r="A267" s="6"/>
    </row>
    <row r="269" spans="4:11" ht="12.75">
      <c r="D269" s="7"/>
      <c r="E269" s="20"/>
      <c r="F269" s="15"/>
      <c r="J269" s="20"/>
      <c r="K269" s="20"/>
    </row>
    <row r="270" spans="4:11" ht="12.75">
      <c r="D270" s="7"/>
      <c r="E270" s="16"/>
      <c r="F270" s="11"/>
      <c r="J270" s="16"/>
      <c r="K270" s="16"/>
    </row>
    <row r="271" spans="5:11" ht="12.75">
      <c r="E271" s="21"/>
      <c r="F271" s="5"/>
      <c r="J271" s="21"/>
      <c r="K271" s="21"/>
    </row>
    <row r="272" spans="1:11" ht="12.75">
      <c r="A272" s="6"/>
      <c r="E272" s="21"/>
      <c r="F272" s="5"/>
      <c r="J272" s="21"/>
      <c r="K272" s="21"/>
    </row>
    <row r="273" spans="5:11" ht="12.75">
      <c r="E273" s="21"/>
      <c r="F273" s="5"/>
      <c r="J273" s="21"/>
      <c r="K273" s="21"/>
    </row>
    <row r="274" spans="1:11" ht="12.75">
      <c r="A274" s="6"/>
      <c r="E274" s="21"/>
      <c r="F274" s="5"/>
      <c r="J274" s="21"/>
      <c r="K274" s="21"/>
    </row>
    <row r="275" spans="5:11" ht="12.75">
      <c r="E275" s="21"/>
      <c r="F275" s="5"/>
      <c r="J275" s="21"/>
      <c r="K275" s="21"/>
    </row>
    <row r="276" spans="4:11" ht="12.75">
      <c r="D276" s="7"/>
      <c r="E276" s="16"/>
      <c r="F276" s="11"/>
      <c r="J276" s="16"/>
      <c r="K276" s="16"/>
    </row>
    <row r="277" spans="4:11" ht="12.75">
      <c r="D277" s="7"/>
      <c r="E277" s="16"/>
      <c r="F277" s="11"/>
      <c r="J277" s="16"/>
      <c r="K277" s="16"/>
    </row>
    <row r="278" spans="4:11" ht="12.75">
      <c r="D278" s="7"/>
      <c r="E278" s="16"/>
      <c r="F278" s="11"/>
      <c r="J278" s="16"/>
      <c r="K278" s="16"/>
    </row>
    <row r="279" spans="4:11" ht="12.75">
      <c r="D279" s="7"/>
      <c r="E279" s="16"/>
      <c r="F279" s="11"/>
      <c r="J279" s="16"/>
      <c r="K279" s="16"/>
    </row>
    <row r="280" spans="1:11" ht="12.75">
      <c r="A280" s="6"/>
      <c r="E280" s="21"/>
      <c r="F280" s="5"/>
      <c r="J280" s="21"/>
      <c r="K280" s="21"/>
    </row>
    <row r="281" spans="5:11" ht="12.75">
      <c r="E281" s="21"/>
      <c r="F281" s="5"/>
      <c r="J281" s="21"/>
      <c r="K281" s="21"/>
    </row>
    <row r="282" spans="4:11" ht="12.75">
      <c r="D282" s="7"/>
      <c r="E282" s="20"/>
      <c r="F282" s="15"/>
      <c r="J282" s="20"/>
      <c r="K282" s="20"/>
    </row>
    <row r="283" spans="4:11" ht="12.75">
      <c r="D283" s="7"/>
      <c r="E283" s="20"/>
      <c r="F283" s="15"/>
      <c r="J283" s="20"/>
      <c r="K283" s="20"/>
    </row>
    <row r="284" spans="4:11" ht="12.75">
      <c r="D284" s="7"/>
      <c r="E284" s="20"/>
      <c r="F284" s="15"/>
      <c r="J284" s="20"/>
      <c r="K284" s="20"/>
    </row>
    <row r="286" ht="12.75">
      <c r="A286" s="6"/>
    </row>
    <row r="289" spans="2:11" ht="12.75">
      <c r="B289" s="9"/>
      <c r="C289" s="58"/>
      <c r="D289" s="58"/>
      <c r="E289" s="16"/>
      <c r="F289" s="16"/>
      <c r="J289" s="16"/>
      <c r="K289" s="16"/>
    </row>
    <row r="290" spans="3:11" ht="12.75">
      <c r="C290" s="58"/>
      <c r="D290" s="58"/>
      <c r="E290" s="16"/>
      <c r="F290" s="11"/>
      <c r="J290" s="16"/>
      <c r="K290" s="16"/>
    </row>
    <row r="291" spans="3:4" ht="12.75">
      <c r="C291" s="4"/>
      <c r="D291" s="4"/>
    </row>
    <row r="293" spans="2:4" ht="12.75">
      <c r="B293" s="9"/>
      <c r="C293" s="68"/>
      <c r="D293" s="68"/>
    </row>
    <row r="310" spans="1:6" ht="12.75">
      <c r="A310" s="4"/>
      <c r="B310" s="4"/>
      <c r="C310" s="4"/>
      <c r="D310" s="4"/>
      <c r="F310" s="4"/>
    </row>
    <row r="311" spans="1:6" ht="12.75">
      <c r="A311" s="4"/>
      <c r="B311" s="4"/>
      <c r="C311" s="4"/>
      <c r="D311" s="4"/>
      <c r="F311" s="4"/>
    </row>
    <row r="312" spans="1:11" ht="12.75">
      <c r="A312" s="85"/>
      <c r="B312" s="85"/>
      <c r="C312" s="85"/>
      <c r="D312" s="85"/>
      <c r="E312" s="85"/>
      <c r="F312" s="85"/>
      <c r="J312" s="1"/>
      <c r="K312" s="1"/>
    </row>
    <row r="313" spans="1:6" ht="12.75">
      <c r="A313" s="4"/>
      <c r="B313" s="4"/>
      <c r="C313" s="4"/>
      <c r="D313" s="4"/>
      <c r="F313" s="4"/>
    </row>
    <row r="314" spans="1:6" ht="12.75">
      <c r="A314" s="18"/>
      <c r="B314" s="4"/>
      <c r="C314" s="4"/>
      <c r="D314" s="4"/>
      <c r="F314" s="4"/>
    </row>
    <row r="315" spans="1:6" ht="12.75">
      <c r="A315" s="4"/>
      <c r="B315" s="4"/>
      <c r="C315" s="4"/>
      <c r="D315" s="4"/>
      <c r="F315" s="4"/>
    </row>
    <row r="316" spans="1:6" ht="12.75">
      <c r="A316" s="18"/>
      <c r="B316" s="18"/>
      <c r="C316" s="4"/>
      <c r="D316" s="4"/>
      <c r="F316" s="4"/>
    </row>
    <row r="317" spans="1:6" ht="12.75">
      <c r="A317" s="4"/>
      <c r="B317" s="4"/>
      <c r="C317" s="4"/>
      <c r="D317" s="4"/>
      <c r="F317" s="4"/>
    </row>
    <row r="318" spans="1:6" ht="12.75">
      <c r="A318" s="18"/>
      <c r="B318" s="4"/>
      <c r="C318" s="4"/>
      <c r="D318" s="4"/>
      <c r="F318" s="4"/>
    </row>
    <row r="319" spans="1:6" ht="12.75">
      <c r="A319" s="4"/>
      <c r="B319" s="4"/>
      <c r="C319" s="4"/>
      <c r="D319" s="4"/>
      <c r="F319" s="4"/>
    </row>
    <row r="320" spans="1:11" ht="12.75">
      <c r="A320" s="4"/>
      <c r="B320" s="4"/>
      <c r="C320" s="4"/>
      <c r="D320" s="19"/>
      <c r="E320" s="20"/>
      <c r="F320" s="20"/>
      <c r="J320" s="20"/>
      <c r="K320" s="20"/>
    </row>
    <row r="321" spans="1:11" ht="12.75">
      <c r="A321" s="4"/>
      <c r="B321" s="4"/>
      <c r="C321" s="4"/>
      <c r="D321" s="19"/>
      <c r="E321" s="16"/>
      <c r="F321" s="16"/>
      <c r="J321" s="16"/>
      <c r="K321" s="16"/>
    </row>
    <row r="322" spans="1:11" ht="12.75">
      <c r="A322" s="4"/>
      <c r="B322" s="4"/>
      <c r="C322" s="4"/>
      <c r="D322" s="4"/>
      <c r="E322" s="21"/>
      <c r="F322" s="21"/>
      <c r="J322" s="21"/>
      <c r="K322" s="21"/>
    </row>
    <row r="323" spans="1:11" ht="12.75">
      <c r="A323" s="18"/>
      <c r="B323" s="4"/>
      <c r="C323" s="4"/>
      <c r="D323" s="4"/>
      <c r="E323" s="21"/>
      <c r="F323" s="21"/>
      <c r="J323" s="21"/>
      <c r="K323" s="21"/>
    </row>
    <row r="324" spans="1:11" ht="12.75">
      <c r="A324" s="4"/>
      <c r="B324" s="4"/>
      <c r="C324" s="4"/>
      <c r="D324" s="4"/>
      <c r="E324" s="21"/>
      <c r="F324" s="21"/>
      <c r="J324" s="21"/>
      <c r="K324" s="21"/>
    </row>
    <row r="325" spans="1:11" ht="12.75">
      <c r="A325" s="18"/>
      <c r="B325" s="4"/>
      <c r="C325" s="4"/>
      <c r="D325" s="4"/>
      <c r="E325" s="21"/>
      <c r="F325" s="21"/>
      <c r="J325" s="21"/>
      <c r="K325" s="21"/>
    </row>
    <row r="326" spans="1:11" ht="12.75">
      <c r="A326" s="4"/>
      <c r="B326" s="4"/>
      <c r="C326" s="4"/>
      <c r="D326" s="4"/>
      <c r="E326" s="21"/>
      <c r="F326" s="21"/>
      <c r="J326" s="21"/>
      <c r="K326" s="21"/>
    </row>
    <row r="327" spans="1:11" ht="12.75">
      <c r="A327" s="4"/>
      <c r="B327" s="4"/>
      <c r="C327" s="4"/>
      <c r="D327" s="19"/>
      <c r="E327" s="16"/>
      <c r="F327" s="16"/>
      <c r="J327" s="16"/>
      <c r="K327" s="16"/>
    </row>
    <row r="328" spans="1:11" ht="12.75">
      <c r="A328" s="4"/>
      <c r="B328" s="4"/>
      <c r="C328" s="4"/>
      <c r="D328" s="19"/>
      <c r="E328" s="16"/>
      <c r="F328" s="16"/>
      <c r="J328" s="16"/>
      <c r="K328" s="16"/>
    </row>
    <row r="329" spans="1:11" ht="12.75">
      <c r="A329" s="4"/>
      <c r="B329" s="4"/>
      <c r="C329" s="4"/>
      <c r="D329" s="19"/>
      <c r="E329" s="16"/>
      <c r="F329" s="16"/>
      <c r="J329" s="16"/>
      <c r="K329" s="16"/>
    </row>
    <row r="330" spans="1:11" ht="12.75">
      <c r="A330" s="18"/>
      <c r="B330" s="4"/>
      <c r="C330" s="4"/>
      <c r="D330" s="4"/>
      <c r="E330" s="21"/>
      <c r="F330" s="21"/>
      <c r="J330" s="21"/>
      <c r="K330" s="21"/>
    </row>
    <row r="331" spans="1:11" ht="12.75">
      <c r="A331" s="4"/>
      <c r="B331" s="4"/>
      <c r="C331" s="4"/>
      <c r="D331" s="4"/>
      <c r="E331" s="21"/>
      <c r="F331" s="21"/>
      <c r="J331" s="21"/>
      <c r="K331" s="21"/>
    </row>
    <row r="332" spans="1:11" ht="12.75">
      <c r="A332" s="4"/>
      <c r="B332" s="4"/>
      <c r="C332" s="4"/>
      <c r="D332" s="19"/>
      <c r="E332" s="20"/>
      <c r="F332" s="20"/>
      <c r="J332" s="20"/>
      <c r="K332" s="20"/>
    </row>
    <row r="333" spans="1:11" ht="12.75">
      <c r="A333" s="4"/>
      <c r="B333" s="4"/>
      <c r="C333" s="4"/>
      <c r="D333" s="19"/>
      <c r="E333" s="20"/>
      <c r="F333" s="20"/>
      <c r="J333" s="20"/>
      <c r="K333" s="20"/>
    </row>
    <row r="334" spans="1:11" ht="12.75">
      <c r="A334" s="4"/>
      <c r="B334" s="4"/>
      <c r="C334" s="4"/>
      <c r="D334" s="19"/>
      <c r="E334" s="20"/>
      <c r="F334" s="20"/>
      <c r="J334" s="20"/>
      <c r="K334" s="20"/>
    </row>
    <row r="335" spans="1:11" ht="12.75">
      <c r="A335" s="4"/>
      <c r="B335" s="4"/>
      <c r="C335" s="4"/>
      <c r="D335" s="19"/>
      <c r="E335" s="21"/>
      <c r="F335" s="21"/>
      <c r="J335" s="21"/>
      <c r="K335" s="21"/>
    </row>
    <row r="336" spans="1:11" ht="12.75">
      <c r="A336" s="4"/>
      <c r="B336" s="4"/>
      <c r="C336" s="4"/>
      <c r="D336" s="19"/>
      <c r="E336" s="21"/>
      <c r="F336" s="21"/>
      <c r="J336" s="21"/>
      <c r="K336" s="21"/>
    </row>
    <row r="337" spans="1:6" ht="12.75">
      <c r="A337" s="18"/>
      <c r="B337" s="4"/>
      <c r="C337" s="4"/>
      <c r="D337" s="4"/>
      <c r="F337" s="4"/>
    </row>
    <row r="338" spans="1:6" ht="12.75">
      <c r="A338" s="4"/>
      <c r="B338" s="4"/>
      <c r="C338" s="4"/>
      <c r="D338" s="4"/>
      <c r="F338" s="4"/>
    </row>
    <row r="339" spans="1:6" ht="12.75">
      <c r="A339" s="4"/>
      <c r="B339" s="4"/>
      <c r="C339" s="4"/>
      <c r="D339" s="4"/>
      <c r="F339" s="4"/>
    </row>
    <row r="340" spans="1:11" ht="12.75">
      <c r="A340" s="4"/>
      <c r="B340" s="17"/>
      <c r="C340" s="58"/>
      <c r="D340" s="58"/>
      <c r="E340" s="16"/>
      <c r="F340" s="16"/>
      <c r="J340" s="16"/>
      <c r="K340" s="16"/>
    </row>
    <row r="341" spans="1:11" ht="12.75">
      <c r="A341" s="4"/>
      <c r="B341" s="4"/>
      <c r="C341" s="58"/>
      <c r="D341" s="58"/>
      <c r="E341" s="16"/>
      <c r="F341" s="16"/>
      <c r="J341" s="16"/>
      <c r="K341" s="16"/>
    </row>
    <row r="342" spans="1:6" ht="12.75">
      <c r="A342" s="4"/>
      <c r="B342" s="4"/>
      <c r="C342" s="4"/>
      <c r="D342" s="4"/>
      <c r="F342" s="4"/>
    </row>
    <row r="343" spans="1:6" ht="12.75">
      <c r="A343" s="4"/>
      <c r="B343" s="4"/>
      <c r="C343" s="4"/>
      <c r="D343" s="4"/>
      <c r="F343" s="4"/>
    </row>
    <row r="344" spans="1:6" ht="12.75">
      <c r="A344" s="4"/>
      <c r="B344" s="17"/>
      <c r="C344" s="68"/>
      <c r="D344" s="68"/>
      <c r="F344" s="4"/>
    </row>
    <row r="345" spans="1:6" ht="12.75">
      <c r="A345" s="4"/>
      <c r="B345" s="4"/>
      <c r="C345" s="4"/>
      <c r="D345" s="4"/>
      <c r="F345" s="4"/>
    </row>
    <row r="346" spans="1:6" ht="12.75">
      <c r="A346" s="4"/>
      <c r="B346" s="4"/>
      <c r="C346" s="4"/>
      <c r="D346" s="4"/>
      <c r="F346" s="4"/>
    </row>
    <row r="347" spans="1:6" ht="12.75">
      <c r="A347" s="4"/>
      <c r="B347" s="4"/>
      <c r="C347" s="4"/>
      <c r="D347" s="4"/>
      <c r="F347" s="4"/>
    </row>
    <row r="348" spans="1:6" ht="12.75">
      <c r="A348" s="4"/>
      <c r="B348" s="4"/>
      <c r="C348" s="4"/>
      <c r="D348" s="4"/>
      <c r="F348" s="4"/>
    </row>
    <row r="349" spans="1:6" ht="12.75">
      <c r="A349" s="4"/>
      <c r="B349" s="4"/>
      <c r="C349" s="4"/>
      <c r="D349" s="4"/>
      <c r="F349" s="4"/>
    </row>
    <row r="350" spans="1:6" ht="12.75">
      <c r="A350" s="4"/>
      <c r="B350" s="4"/>
      <c r="C350" s="4"/>
      <c r="D350" s="4"/>
      <c r="F350" s="4"/>
    </row>
    <row r="351" spans="1:6" ht="12.75">
      <c r="A351" s="4"/>
      <c r="B351" s="4"/>
      <c r="C351" s="4"/>
      <c r="D351" s="4"/>
      <c r="F351" s="4"/>
    </row>
    <row r="352" spans="1:6" ht="12.75">
      <c r="A352" s="4"/>
      <c r="B352" s="4"/>
      <c r="C352" s="4"/>
      <c r="D352" s="4"/>
      <c r="F352" s="4"/>
    </row>
    <row r="353" spans="1:6" ht="12.75">
      <c r="A353" s="4"/>
      <c r="B353" s="4"/>
      <c r="C353" s="4"/>
      <c r="D353" s="4"/>
      <c r="F353" s="4"/>
    </row>
    <row r="354" spans="1:6" ht="12.75">
      <c r="A354" s="4"/>
      <c r="B354" s="4"/>
      <c r="C354" s="4"/>
      <c r="D354" s="4"/>
      <c r="F354" s="4"/>
    </row>
    <row r="355" spans="1:6" ht="12.75">
      <c r="A355" s="4"/>
      <c r="B355" s="4"/>
      <c r="C355" s="4"/>
      <c r="D355" s="4"/>
      <c r="F355" s="4"/>
    </row>
    <row r="356" spans="1:6" ht="12.75">
      <c r="A356" s="4"/>
      <c r="B356" s="4"/>
      <c r="C356" s="4"/>
      <c r="D356" s="4"/>
      <c r="F356" s="4"/>
    </row>
    <row r="357" spans="1:6" ht="12.75">
      <c r="A357" s="4"/>
      <c r="B357" s="4"/>
      <c r="C357" s="4"/>
      <c r="D357" s="4"/>
      <c r="F357" s="4"/>
    </row>
    <row r="358" spans="1:6" ht="12.75">
      <c r="A358" s="4"/>
      <c r="B358" s="4"/>
      <c r="C358" s="4"/>
      <c r="D358" s="4"/>
      <c r="F358" s="4"/>
    </row>
    <row r="359" spans="1:6" ht="12.75">
      <c r="A359" s="4"/>
      <c r="B359" s="4"/>
      <c r="C359" s="4"/>
      <c r="D359" s="4"/>
      <c r="F359" s="4"/>
    </row>
    <row r="360" spans="4:11" ht="12.75">
      <c r="D360" s="89"/>
      <c r="E360" s="89"/>
      <c r="F360" s="89"/>
      <c r="J360" s="1"/>
      <c r="K360" s="1"/>
    </row>
    <row r="362" spans="1:6" ht="12.75">
      <c r="A362" s="4"/>
      <c r="B362" s="4"/>
      <c r="C362" s="4"/>
      <c r="D362" s="4"/>
      <c r="F362" s="4"/>
    </row>
    <row r="363" spans="1:11" ht="12.75">
      <c r="A363" s="85"/>
      <c r="B363" s="85"/>
      <c r="C363" s="85"/>
      <c r="D363" s="85"/>
      <c r="E363" s="85"/>
      <c r="F363" s="85"/>
      <c r="J363" s="1"/>
      <c r="K363" s="1"/>
    </row>
    <row r="364" spans="1:6" ht="12.75">
      <c r="A364" s="4"/>
      <c r="B364" s="4"/>
      <c r="C364" s="4"/>
      <c r="D364" s="4"/>
      <c r="F364" s="4"/>
    </row>
    <row r="365" spans="1:6" ht="12.75">
      <c r="A365" s="18"/>
      <c r="B365" s="4"/>
      <c r="C365" s="4"/>
      <c r="D365" s="4"/>
      <c r="F365" s="4"/>
    </row>
    <row r="366" spans="1:6" ht="12.75">
      <c r="A366" s="4"/>
      <c r="B366" s="4"/>
      <c r="C366" s="4"/>
      <c r="D366" s="4"/>
      <c r="F366" s="4"/>
    </row>
    <row r="367" spans="1:6" ht="12.75">
      <c r="A367" s="18"/>
      <c r="B367" s="18"/>
      <c r="C367" s="4"/>
      <c r="D367" s="4"/>
      <c r="F367" s="4"/>
    </row>
    <row r="368" spans="1:6" ht="12.75">
      <c r="A368" s="4"/>
      <c r="B368" s="4"/>
      <c r="C368" s="4"/>
      <c r="D368" s="4"/>
      <c r="F368" s="4"/>
    </row>
    <row r="369" spans="1:6" ht="12.75">
      <c r="A369" s="18"/>
      <c r="B369" s="4"/>
      <c r="C369" s="4"/>
      <c r="D369" s="4"/>
      <c r="F369" s="4"/>
    </row>
    <row r="370" spans="1:6" ht="12.75">
      <c r="A370" s="4"/>
      <c r="B370" s="4"/>
      <c r="C370" s="4"/>
      <c r="D370" s="4"/>
      <c r="F370" s="4"/>
    </row>
    <row r="371" spans="1:11" ht="12.75">
      <c r="A371" s="4"/>
      <c r="B371" s="4"/>
      <c r="C371" s="4"/>
      <c r="D371" s="19"/>
      <c r="E371" s="20"/>
      <c r="F371" s="20"/>
      <c r="J371" s="20"/>
      <c r="K371" s="20"/>
    </row>
    <row r="372" spans="1:11" ht="12.75">
      <c r="A372" s="4"/>
      <c r="B372" s="4"/>
      <c r="C372" s="4"/>
      <c r="D372" s="19"/>
      <c r="E372" s="16"/>
      <c r="F372" s="16"/>
      <c r="J372" s="16"/>
      <c r="K372" s="16"/>
    </row>
    <row r="373" spans="1:11" ht="12.75">
      <c r="A373" s="4"/>
      <c r="B373" s="4"/>
      <c r="C373" s="4"/>
      <c r="D373" s="4"/>
      <c r="E373" s="21"/>
      <c r="F373" s="21"/>
      <c r="J373" s="21"/>
      <c r="K373" s="21"/>
    </row>
    <row r="374" spans="1:11" ht="12.75">
      <c r="A374" s="18"/>
      <c r="B374" s="4"/>
      <c r="C374" s="4"/>
      <c r="D374" s="4"/>
      <c r="E374" s="21"/>
      <c r="F374" s="21"/>
      <c r="J374" s="21"/>
      <c r="K374" s="21"/>
    </row>
    <row r="375" spans="1:11" ht="12.75">
      <c r="A375" s="4"/>
      <c r="B375" s="4"/>
      <c r="C375" s="4"/>
      <c r="D375" s="4"/>
      <c r="E375" s="21"/>
      <c r="F375" s="21"/>
      <c r="J375" s="21"/>
      <c r="K375" s="21"/>
    </row>
    <row r="376" spans="1:11" ht="12.75">
      <c r="A376" s="18"/>
      <c r="B376" s="4"/>
      <c r="C376" s="4"/>
      <c r="D376" s="4"/>
      <c r="E376" s="21"/>
      <c r="F376" s="21"/>
      <c r="J376" s="21"/>
      <c r="K376" s="21"/>
    </row>
    <row r="377" spans="1:11" ht="12.75">
      <c r="A377" s="4"/>
      <c r="B377" s="4"/>
      <c r="C377" s="4"/>
      <c r="D377" s="4"/>
      <c r="E377" s="21"/>
      <c r="F377" s="21"/>
      <c r="J377" s="21"/>
      <c r="K377" s="21"/>
    </row>
    <row r="378" spans="1:11" ht="12.75">
      <c r="A378" s="4"/>
      <c r="B378" s="4"/>
      <c r="C378" s="4"/>
      <c r="D378" s="19"/>
      <c r="E378" s="16"/>
      <c r="F378" s="16"/>
      <c r="J378" s="16"/>
      <c r="K378" s="16"/>
    </row>
    <row r="379" spans="1:11" ht="12.75">
      <c r="A379" s="4"/>
      <c r="B379" s="4"/>
      <c r="C379" s="4"/>
      <c r="D379" s="19"/>
      <c r="E379" s="16"/>
      <c r="F379" s="16"/>
      <c r="J379" s="16"/>
      <c r="K379" s="16"/>
    </row>
    <row r="380" spans="1:11" ht="12.75">
      <c r="A380" s="4"/>
      <c r="B380" s="4"/>
      <c r="C380" s="4"/>
      <c r="D380" s="19"/>
      <c r="E380" s="16"/>
      <c r="F380" s="16"/>
      <c r="J380" s="16"/>
      <c r="K380" s="16"/>
    </row>
    <row r="381" spans="1:11" ht="12.75">
      <c r="A381" s="18"/>
      <c r="B381" s="4"/>
      <c r="C381" s="4"/>
      <c r="D381" s="4"/>
      <c r="E381" s="21"/>
      <c r="F381" s="21"/>
      <c r="J381" s="21"/>
      <c r="K381" s="21"/>
    </row>
    <row r="382" spans="1:11" ht="12.75">
      <c r="A382" s="4"/>
      <c r="B382" s="4"/>
      <c r="C382" s="4"/>
      <c r="D382" s="4"/>
      <c r="E382" s="21"/>
      <c r="F382" s="21"/>
      <c r="J382" s="21"/>
      <c r="K382" s="21"/>
    </row>
    <row r="383" spans="1:11" ht="12.75">
      <c r="A383" s="4"/>
      <c r="B383" s="4"/>
      <c r="C383" s="4"/>
      <c r="D383" s="19"/>
      <c r="E383" s="20"/>
      <c r="F383" s="20"/>
      <c r="J383" s="20"/>
      <c r="K383" s="20"/>
    </row>
    <row r="384" spans="1:11" ht="12.75">
      <c r="A384" s="4"/>
      <c r="B384" s="4"/>
      <c r="C384" s="4"/>
      <c r="D384" s="19"/>
      <c r="E384" s="20"/>
      <c r="F384" s="20"/>
      <c r="J384" s="20"/>
      <c r="K384" s="20"/>
    </row>
    <row r="385" spans="1:11" ht="12.75">
      <c r="A385" s="4"/>
      <c r="B385" s="4"/>
      <c r="C385" s="4"/>
      <c r="D385" s="19"/>
      <c r="E385" s="20"/>
      <c r="F385" s="20"/>
      <c r="J385" s="20"/>
      <c r="K385" s="20"/>
    </row>
    <row r="386" spans="1:6" ht="12.75">
      <c r="A386" s="4"/>
      <c r="B386" s="4"/>
      <c r="C386" s="4"/>
      <c r="D386" s="4"/>
      <c r="F386" s="4"/>
    </row>
    <row r="387" spans="1:6" ht="12.75">
      <c r="A387" s="18"/>
      <c r="B387" s="4"/>
      <c r="C387" s="4"/>
      <c r="D387" s="4"/>
      <c r="F387" s="4"/>
    </row>
    <row r="388" spans="1:6" ht="12.75">
      <c r="A388" s="4"/>
      <c r="B388" s="4"/>
      <c r="C388" s="4"/>
      <c r="D388" s="4"/>
      <c r="F388" s="4"/>
    </row>
    <row r="389" spans="1:6" ht="12.75">
      <c r="A389" s="4"/>
      <c r="B389" s="4"/>
      <c r="C389" s="4"/>
      <c r="D389" s="4"/>
      <c r="F389" s="4"/>
    </row>
    <row r="390" spans="1:11" ht="12.75">
      <c r="A390" s="4"/>
      <c r="B390" s="17"/>
      <c r="C390" s="58"/>
      <c r="D390" s="58"/>
      <c r="E390" s="16"/>
      <c r="F390" s="16"/>
      <c r="J390" s="16"/>
      <c r="K390" s="16"/>
    </row>
    <row r="391" spans="1:11" ht="12.75">
      <c r="A391" s="4"/>
      <c r="B391" s="4"/>
      <c r="C391" s="58"/>
      <c r="D391" s="58"/>
      <c r="E391" s="16"/>
      <c r="F391" s="16"/>
      <c r="J391" s="16"/>
      <c r="K391" s="16"/>
    </row>
    <row r="392" spans="1:6" ht="12.75">
      <c r="A392" s="4"/>
      <c r="B392" s="4"/>
      <c r="C392" s="4"/>
      <c r="D392" s="4"/>
      <c r="F392" s="4"/>
    </row>
    <row r="393" spans="1:6" ht="12.75">
      <c r="A393" s="4"/>
      <c r="B393" s="4"/>
      <c r="C393" s="4"/>
      <c r="D393" s="4"/>
      <c r="F393" s="4"/>
    </row>
    <row r="394" spans="1:6" ht="12.75">
      <c r="A394" s="4"/>
      <c r="B394" s="17"/>
      <c r="C394" s="68"/>
      <c r="D394" s="68"/>
      <c r="F394" s="4"/>
    </row>
    <row r="395" spans="1:6" ht="12.75">
      <c r="A395" s="4"/>
      <c r="B395" s="4"/>
      <c r="C395" s="4"/>
      <c r="D395" s="4"/>
      <c r="F395" s="4"/>
    </row>
    <row r="396" spans="1:6" ht="12.75">
      <c r="A396" s="4"/>
      <c r="B396" s="4"/>
      <c r="C396" s="4"/>
      <c r="D396" s="4"/>
      <c r="F396" s="4"/>
    </row>
    <row r="397" spans="1:6" ht="12.75">
      <c r="A397" s="4"/>
      <c r="B397" s="4"/>
      <c r="C397" s="4"/>
      <c r="D397" s="4"/>
      <c r="F397" s="4"/>
    </row>
    <row r="398" spans="1:6" ht="12.75">
      <c r="A398" s="4"/>
      <c r="B398" s="4"/>
      <c r="C398" s="4"/>
      <c r="D398" s="4"/>
      <c r="F398" s="4"/>
    </row>
    <row r="399" spans="1:6" ht="12.75">
      <c r="A399" s="4"/>
      <c r="B399" s="4"/>
      <c r="C399" s="4"/>
      <c r="D399" s="4"/>
      <c r="F399" s="4"/>
    </row>
    <row r="400" spans="1:6" ht="12.75">
      <c r="A400" s="4"/>
      <c r="B400" s="4"/>
      <c r="C400" s="4"/>
      <c r="D400" s="4"/>
      <c r="F400" s="4"/>
    </row>
    <row r="401" spans="1:6" ht="12.75">
      <c r="A401" s="4"/>
      <c r="B401" s="4"/>
      <c r="C401" s="4"/>
      <c r="D401" s="4"/>
      <c r="F401" s="4"/>
    </row>
    <row r="402" spans="1:6" ht="12.75">
      <c r="A402" s="4"/>
      <c r="B402" s="4"/>
      <c r="C402" s="4"/>
      <c r="D402" s="4"/>
      <c r="F402" s="4"/>
    </row>
    <row r="403" spans="1:6" ht="12.75">
      <c r="A403" s="4"/>
      <c r="B403" s="4"/>
      <c r="C403" s="4"/>
      <c r="D403" s="4"/>
      <c r="F403" s="4"/>
    </row>
    <row r="404" spans="1:6" ht="12.75">
      <c r="A404" s="4"/>
      <c r="B404" s="4"/>
      <c r="C404" s="4"/>
      <c r="D404" s="4"/>
      <c r="F404" s="4"/>
    </row>
    <row r="405" spans="1:6" ht="12.75">
      <c r="A405" s="4"/>
      <c r="B405" s="4"/>
      <c r="C405" s="4"/>
      <c r="D405" s="4"/>
      <c r="F405" s="4"/>
    </row>
    <row r="406" spans="1:6" ht="12.75">
      <c r="A406" s="4"/>
      <c r="B406" s="4"/>
      <c r="C406" s="4"/>
      <c r="D406" s="4"/>
      <c r="F406" s="4"/>
    </row>
    <row r="407" spans="1:6" ht="12.75">
      <c r="A407" s="4"/>
      <c r="B407" s="4"/>
      <c r="C407" s="4"/>
      <c r="D407" s="4"/>
      <c r="F407" s="4"/>
    </row>
    <row r="408" spans="1:6" ht="12.75">
      <c r="A408" s="4"/>
      <c r="B408" s="4"/>
      <c r="C408" s="4"/>
      <c r="D408" s="4"/>
      <c r="F408" s="4"/>
    </row>
    <row r="409" spans="1:6" ht="12.75">
      <c r="A409" s="4"/>
      <c r="B409" s="4"/>
      <c r="C409" s="4"/>
      <c r="D409" s="4"/>
      <c r="F409" s="4"/>
    </row>
    <row r="410" spans="1:6" ht="12.75">
      <c r="A410" s="4"/>
      <c r="B410" s="4"/>
      <c r="C410" s="4"/>
      <c r="D410" s="4"/>
      <c r="F410" s="4"/>
    </row>
    <row r="411" spans="4:11" ht="12.75">
      <c r="D411" s="89"/>
      <c r="E411" s="89"/>
      <c r="F411" s="89"/>
      <c r="J411" s="1"/>
      <c r="K411" s="1"/>
    </row>
    <row r="414" spans="1:11" ht="12.75">
      <c r="A414" s="85"/>
      <c r="B414" s="85"/>
      <c r="C414" s="85"/>
      <c r="D414" s="85"/>
      <c r="E414" s="85"/>
      <c r="F414" s="85"/>
      <c r="J414" s="1"/>
      <c r="K414" s="1"/>
    </row>
    <row r="416" ht="12.75">
      <c r="A416" s="18"/>
    </row>
    <row r="418" spans="1:2" ht="12.75">
      <c r="A418" s="6"/>
      <c r="B418" s="6"/>
    </row>
    <row r="420" ht="12.75">
      <c r="A420" s="6"/>
    </row>
    <row r="422" spans="4:11" ht="12.75">
      <c r="D422" s="7"/>
      <c r="E422" s="20"/>
      <c r="F422" s="15"/>
      <c r="J422" s="20"/>
      <c r="K422" s="20"/>
    </row>
    <row r="423" spans="4:11" ht="12.75">
      <c r="D423" s="7"/>
      <c r="E423" s="16"/>
      <c r="F423" s="11"/>
      <c r="J423" s="16"/>
      <c r="K423" s="16"/>
    </row>
    <row r="424" spans="5:11" ht="12.75">
      <c r="E424" s="21"/>
      <c r="F424" s="5"/>
      <c r="J424" s="21"/>
      <c r="K424" s="21"/>
    </row>
    <row r="425" spans="1:11" ht="12.75">
      <c r="A425" s="6"/>
      <c r="E425" s="21"/>
      <c r="F425" s="5"/>
      <c r="J425" s="21"/>
      <c r="K425" s="21"/>
    </row>
    <row r="426" spans="5:11" ht="12.75">
      <c r="E426" s="21"/>
      <c r="F426" s="5"/>
      <c r="J426" s="21"/>
      <c r="K426" s="21"/>
    </row>
    <row r="427" spans="1:11" ht="12.75">
      <c r="A427" s="6"/>
      <c r="E427" s="21"/>
      <c r="F427" s="5"/>
      <c r="J427" s="21"/>
      <c r="K427" s="21"/>
    </row>
    <row r="428" spans="5:11" ht="12.75">
      <c r="E428" s="21"/>
      <c r="F428" s="5"/>
      <c r="J428" s="21"/>
      <c r="K428" s="21"/>
    </row>
    <row r="429" spans="4:11" ht="12.75">
      <c r="D429" s="7"/>
      <c r="E429" s="16"/>
      <c r="F429" s="11"/>
      <c r="J429" s="16"/>
      <c r="K429" s="16"/>
    </row>
    <row r="430" spans="4:11" ht="12.75">
      <c r="D430" s="7"/>
      <c r="E430" s="16"/>
      <c r="F430" s="11"/>
      <c r="J430" s="16"/>
      <c r="K430" s="16"/>
    </row>
    <row r="431" spans="4:11" ht="12.75">
      <c r="D431" s="7"/>
      <c r="E431" s="16"/>
      <c r="F431" s="11"/>
      <c r="J431" s="16"/>
      <c r="K431" s="16"/>
    </row>
    <row r="432" spans="4:11" ht="12.75">
      <c r="D432" s="7"/>
      <c r="E432" s="16"/>
      <c r="F432" s="11"/>
      <c r="J432" s="16"/>
      <c r="K432" s="16"/>
    </row>
    <row r="433" spans="1:11" ht="12.75">
      <c r="A433" s="6"/>
      <c r="E433" s="21"/>
      <c r="F433" s="5"/>
      <c r="J433" s="21"/>
      <c r="K433" s="21"/>
    </row>
    <row r="434" spans="5:11" ht="12.75">
      <c r="E434" s="21"/>
      <c r="F434" s="5"/>
      <c r="J434" s="21"/>
      <c r="K434" s="21"/>
    </row>
    <row r="435" spans="4:11" ht="12.75">
      <c r="D435" s="7"/>
      <c r="E435" s="20"/>
      <c r="F435" s="15"/>
      <c r="J435" s="20"/>
      <c r="K435" s="20"/>
    </row>
    <row r="436" spans="4:11" ht="12.75">
      <c r="D436" s="7"/>
      <c r="E436" s="20"/>
      <c r="F436" s="15"/>
      <c r="J436" s="20"/>
      <c r="K436" s="20"/>
    </row>
    <row r="437" spans="4:11" ht="12.75">
      <c r="D437" s="7"/>
      <c r="E437" s="20"/>
      <c r="F437" s="15"/>
      <c r="J437" s="20"/>
      <c r="K437" s="20"/>
    </row>
    <row r="439" ht="12.75">
      <c r="A439" s="6"/>
    </row>
    <row r="442" spans="2:11" ht="12.75">
      <c r="B442" s="9"/>
      <c r="C442" s="58"/>
      <c r="D442" s="58"/>
      <c r="E442" s="16"/>
      <c r="F442" s="16"/>
      <c r="J442" s="16"/>
      <c r="K442" s="16"/>
    </row>
    <row r="443" spans="3:11" ht="12.75">
      <c r="C443" s="58"/>
      <c r="D443" s="58"/>
      <c r="E443" s="16"/>
      <c r="F443" s="11"/>
      <c r="J443" s="16"/>
      <c r="K443" s="16"/>
    </row>
    <row r="444" spans="3:4" ht="12.75">
      <c r="C444" s="4"/>
      <c r="D444" s="4"/>
    </row>
    <row r="446" spans="2:4" ht="12.75">
      <c r="B446" s="9"/>
      <c r="C446" s="68"/>
      <c r="D446" s="68"/>
    </row>
    <row r="465" spans="1:11" ht="12.75">
      <c r="A465" s="85"/>
      <c r="B465" s="85"/>
      <c r="C465" s="85"/>
      <c r="D465" s="85"/>
      <c r="E465" s="85"/>
      <c r="F465" s="85"/>
      <c r="J465" s="1"/>
      <c r="K465" s="1"/>
    </row>
    <row r="467" ht="12.75">
      <c r="A467" s="18"/>
    </row>
    <row r="469" spans="1:2" ht="12.75">
      <c r="A469" s="6"/>
      <c r="B469" s="6"/>
    </row>
    <row r="471" ht="12.75">
      <c r="A471" s="6"/>
    </row>
    <row r="473" spans="4:11" ht="12.75">
      <c r="D473" s="7"/>
      <c r="E473" s="20"/>
      <c r="F473" s="15"/>
      <c r="J473" s="20"/>
      <c r="K473" s="20"/>
    </row>
    <row r="474" spans="4:11" ht="12.75">
      <c r="D474" s="7"/>
      <c r="E474" s="16"/>
      <c r="F474" s="11"/>
      <c r="J474" s="16"/>
      <c r="K474" s="16"/>
    </row>
    <row r="475" spans="5:11" ht="12.75">
      <c r="E475" s="21"/>
      <c r="F475" s="5"/>
      <c r="J475" s="21"/>
      <c r="K475" s="21"/>
    </row>
    <row r="476" spans="1:11" ht="12.75">
      <c r="A476" s="6"/>
      <c r="E476" s="21"/>
      <c r="F476" s="5"/>
      <c r="J476" s="21"/>
      <c r="K476" s="21"/>
    </row>
    <row r="477" spans="5:11" ht="12.75">
      <c r="E477" s="21"/>
      <c r="F477" s="5"/>
      <c r="J477" s="21"/>
      <c r="K477" s="21"/>
    </row>
    <row r="478" spans="1:11" ht="12.75">
      <c r="A478" s="6"/>
      <c r="E478" s="21"/>
      <c r="F478" s="5"/>
      <c r="J478" s="21"/>
      <c r="K478" s="21"/>
    </row>
    <row r="479" spans="5:11" ht="12.75">
      <c r="E479" s="21"/>
      <c r="F479" s="5"/>
      <c r="J479" s="21"/>
      <c r="K479" s="21"/>
    </row>
    <row r="480" spans="4:11" ht="12.75">
      <c r="D480" s="7"/>
      <c r="E480" s="16"/>
      <c r="F480" s="11"/>
      <c r="J480" s="16"/>
      <c r="K480" s="16"/>
    </row>
    <row r="481" spans="4:11" ht="12.75">
      <c r="D481" s="7"/>
      <c r="E481" s="16"/>
      <c r="F481" s="11"/>
      <c r="J481" s="16"/>
      <c r="K481" s="16"/>
    </row>
    <row r="482" spans="4:11" ht="12.75">
      <c r="D482" s="7"/>
      <c r="E482" s="16"/>
      <c r="F482" s="11"/>
      <c r="J482" s="16"/>
      <c r="K482" s="16"/>
    </row>
    <row r="483" spans="4:11" ht="12.75">
      <c r="D483" s="7"/>
      <c r="E483" s="16"/>
      <c r="F483" s="11"/>
      <c r="J483" s="16"/>
      <c r="K483" s="16"/>
    </row>
    <row r="484" spans="1:11" ht="12.75">
      <c r="A484" s="6"/>
      <c r="E484" s="21"/>
      <c r="F484" s="5"/>
      <c r="J484" s="21"/>
      <c r="K484" s="21"/>
    </row>
    <row r="485" spans="5:11" ht="12.75">
      <c r="E485" s="21"/>
      <c r="F485" s="5"/>
      <c r="J485" s="21"/>
      <c r="K485" s="21"/>
    </row>
    <row r="486" spans="4:11" ht="12.75">
      <c r="D486" s="7"/>
      <c r="E486" s="20"/>
      <c r="F486" s="15"/>
      <c r="J486" s="20"/>
      <c r="K486" s="20"/>
    </row>
    <row r="487" spans="4:11" ht="12.75">
      <c r="D487" s="7"/>
      <c r="E487" s="20"/>
      <c r="F487" s="15"/>
      <c r="J487" s="20"/>
      <c r="K487" s="20"/>
    </row>
    <row r="488" spans="4:11" ht="12.75">
      <c r="D488" s="7"/>
      <c r="E488" s="20"/>
      <c r="F488" s="15"/>
      <c r="J488" s="20"/>
      <c r="K488" s="20"/>
    </row>
    <row r="490" ht="12.75">
      <c r="A490" s="6"/>
    </row>
    <row r="493" spans="2:11" ht="12.75">
      <c r="B493" s="9"/>
      <c r="C493" s="58"/>
      <c r="D493" s="58"/>
      <c r="E493" s="16"/>
      <c r="F493" s="16"/>
      <c r="J493" s="16"/>
      <c r="K493" s="16"/>
    </row>
    <row r="494" spans="3:11" ht="12.75">
      <c r="C494" s="58"/>
      <c r="D494" s="58"/>
      <c r="E494" s="16"/>
      <c r="F494" s="11"/>
      <c r="J494" s="16"/>
      <c r="K494" s="16"/>
    </row>
    <row r="495" spans="3:4" ht="12.75">
      <c r="C495" s="4"/>
      <c r="D495" s="4"/>
    </row>
    <row r="497" spans="2:4" ht="12.75">
      <c r="B497" s="9"/>
      <c r="C497" s="68"/>
      <c r="D497" s="68"/>
    </row>
    <row r="516" spans="1:11" ht="12.75">
      <c r="A516" s="85"/>
      <c r="B516" s="85"/>
      <c r="C516" s="85"/>
      <c r="D516" s="85"/>
      <c r="E516" s="85"/>
      <c r="F516" s="85"/>
      <c r="J516" s="1"/>
      <c r="K516" s="1"/>
    </row>
    <row r="518" ht="12.75">
      <c r="A518" s="18"/>
    </row>
    <row r="520" spans="1:2" ht="12.75">
      <c r="A520" s="6"/>
      <c r="B520" s="6"/>
    </row>
    <row r="522" ht="12.75">
      <c r="A522" s="6"/>
    </row>
    <row r="524" spans="4:11" ht="12.75">
      <c r="D524" s="7"/>
      <c r="E524" s="20"/>
      <c r="F524" s="15"/>
      <c r="J524" s="20"/>
      <c r="K524" s="20"/>
    </row>
    <row r="525" spans="4:11" ht="12.75">
      <c r="D525" s="7"/>
      <c r="E525" s="16"/>
      <c r="F525" s="11"/>
      <c r="J525" s="16"/>
      <c r="K525" s="16"/>
    </row>
    <row r="526" spans="5:11" ht="12.75">
      <c r="E526" s="21"/>
      <c r="F526" s="5"/>
      <c r="J526" s="21"/>
      <c r="K526" s="21"/>
    </row>
    <row r="527" spans="1:11" ht="12.75">
      <c r="A527" s="6"/>
      <c r="E527" s="21"/>
      <c r="F527" s="5"/>
      <c r="J527" s="21"/>
      <c r="K527" s="21"/>
    </row>
    <row r="528" spans="5:11" ht="12.75">
      <c r="E528" s="21"/>
      <c r="F528" s="5"/>
      <c r="J528" s="21"/>
      <c r="K528" s="21"/>
    </row>
    <row r="529" spans="1:11" ht="12.75">
      <c r="A529" s="6"/>
      <c r="E529" s="21"/>
      <c r="F529" s="5"/>
      <c r="J529" s="21"/>
      <c r="K529" s="21"/>
    </row>
    <row r="530" spans="5:11" ht="12.75">
      <c r="E530" s="21"/>
      <c r="F530" s="5"/>
      <c r="J530" s="21"/>
      <c r="K530" s="21"/>
    </row>
    <row r="531" spans="4:11" ht="12.75">
      <c r="D531" s="7"/>
      <c r="E531" s="16"/>
      <c r="F531" s="11"/>
      <c r="J531" s="16"/>
      <c r="K531" s="16"/>
    </row>
    <row r="532" spans="4:11" ht="12.75">
      <c r="D532" s="7"/>
      <c r="E532" s="16"/>
      <c r="F532" s="11"/>
      <c r="J532" s="16"/>
      <c r="K532" s="16"/>
    </row>
    <row r="533" spans="1:11" ht="12.75">
      <c r="A533" s="6"/>
      <c r="E533" s="21"/>
      <c r="F533" s="5"/>
      <c r="J533" s="21"/>
      <c r="K533" s="21"/>
    </row>
    <row r="534" spans="5:11" ht="12.75">
      <c r="E534" s="21"/>
      <c r="F534" s="5"/>
      <c r="J534" s="21"/>
      <c r="K534" s="21"/>
    </row>
    <row r="535" spans="4:11" ht="12.75">
      <c r="D535" s="7"/>
      <c r="E535" s="20"/>
      <c r="F535" s="15"/>
      <c r="J535" s="20"/>
      <c r="K535" s="20"/>
    </row>
    <row r="536" spans="4:11" ht="12.75">
      <c r="D536" s="7"/>
      <c r="E536" s="20"/>
      <c r="F536" s="15"/>
      <c r="J536" s="20"/>
      <c r="K536" s="20"/>
    </row>
    <row r="537" spans="4:11" ht="12.75">
      <c r="D537" s="7"/>
      <c r="E537" s="16"/>
      <c r="F537" s="11"/>
      <c r="J537" s="16"/>
      <c r="K537" s="16"/>
    </row>
    <row r="538" ht="12.75">
      <c r="A538" s="6"/>
    </row>
    <row r="539" spans="5:11" ht="12.75">
      <c r="E539" s="21"/>
      <c r="F539" s="5"/>
      <c r="J539" s="21"/>
      <c r="K539" s="21"/>
    </row>
    <row r="540" spans="2:11" ht="12.75">
      <c r="B540" s="9"/>
      <c r="C540" s="58"/>
      <c r="D540" s="58"/>
      <c r="E540" s="16"/>
      <c r="F540" s="16"/>
      <c r="G540" s="3"/>
      <c r="J540" s="16"/>
      <c r="K540" s="16"/>
    </row>
    <row r="541" spans="3:11" ht="12.75">
      <c r="C541" s="58"/>
      <c r="D541" s="58"/>
      <c r="E541" s="16"/>
      <c r="F541" s="11"/>
      <c r="G541" s="3"/>
      <c r="J541" s="16"/>
      <c r="K541" s="16"/>
    </row>
    <row r="542" spans="3:7" ht="12.75">
      <c r="C542" s="4"/>
      <c r="D542" s="4"/>
      <c r="G542" s="3"/>
    </row>
    <row r="544" spans="2:11" ht="12.75">
      <c r="B544" s="9"/>
      <c r="C544" s="68"/>
      <c r="D544" s="68"/>
      <c r="E544" s="3"/>
      <c r="F544" s="3"/>
      <c r="G544" s="3"/>
      <c r="J544" s="3"/>
      <c r="K544" s="3"/>
    </row>
    <row r="545" ht="12.75">
      <c r="H545" s="3"/>
    </row>
  </sheetData>
  <sheetProtection/>
  <mergeCells count="74">
    <mergeCell ref="A3:A4"/>
    <mergeCell ref="A1:K2"/>
    <mergeCell ref="B3:K4"/>
    <mergeCell ref="A15:C15"/>
    <mergeCell ref="J6:K6"/>
    <mergeCell ref="B6:I6"/>
    <mergeCell ref="B5:F5"/>
    <mergeCell ref="G5:K5"/>
    <mergeCell ref="A16:C16"/>
    <mergeCell ref="A9:C9"/>
    <mergeCell ref="A10:C10"/>
    <mergeCell ref="A13:C13"/>
    <mergeCell ref="A14:C14"/>
    <mergeCell ref="A11:C11"/>
    <mergeCell ref="A12:C12"/>
    <mergeCell ref="C391:D391"/>
    <mergeCell ref="C394:D394"/>
    <mergeCell ref="D411:F411"/>
    <mergeCell ref="A414:F414"/>
    <mergeCell ref="C344:D344"/>
    <mergeCell ref="D360:F360"/>
    <mergeCell ref="C390:D390"/>
    <mergeCell ref="A19:C19"/>
    <mergeCell ref="A17:C17"/>
    <mergeCell ref="A465:F465"/>
    <mergeCell ref="C442:D442"/>
    <mergeCell ref="C443:D443"/>
    <mergeCell ref="C340:D340"/>
    <mergeCell ref="C341:D341"/>
    <mergeCell ref="C239:D239"/>
    <mergeCell ref="A363:F363"/>
    <mergeCell ref="C446:D446"/>
    <mergeCell ref="C290:D290"/>
    <mergeCell ref="C293:D293"/>
    <mergeCell ref="A312:F312"/>
    <mergeCell ref="C544:D544"/>
    <mergeCell ref="C493:D493"/>
    <mergeCell ref="C494:D494"/>
    <mergeCell ref="C497:D497"/>
    <mergeCell ref="A516:F516"/>
    <mergeCell ref="C540:D540"/>
    <mergeCell ref="C541:D541"/>
    <mergeCell ref="C191:D191"/>
    <mergeCell ref="A210:F210"/>
    <mergeCell ref="C238:D238"/>
    <mergeCell ref="C242:D242"/>
    <mergeCell ref="A261:F261"/>
    <mergeCell ref="C289:D289"/>
    <mergeCell ref="A108:F108"/>
    <mergeCell ref="C135:D135"/>
    <mergeCell ref="A159:F159"/>
    <mergeCell ref="C187:D187"/>
    <mergeCell ref="C188:D188"/>
    <mergeCell ref="C136:D136"/>
    <mergeCell ref="A25:C25"/>
    <mergeCell ref="A27:E27"/>
    <mergeCell ref="A20:C20"/>
    <mergeCell ref="C139:D139"/>
    <mergeCell ref="C41:D41"/>
    <mergeCell ref="C44:D44"/>
    <mergeCell ref="A57:F57"/>
    <mergeCell ref="C86:D86"/>
    <mergeCell ref="A26:C26"/>
    <mergeCell ref="C90:D90"/>
    <mergeCell ref="C87:D87"/>
    <mergeCell ref="C36:D36"/>
    <mergeCell ref="E26:I26"/>
    <mergeCell ref="A18:C18"/>
    <mergeCell ref="B35:B36"/>
    <mergeCell ref="C35:D35"/>
    <mergeCell ref="A22:C22"/>
    <mergeCell ref="C39:D39"/>
    <mergeCell ref="H28:J29"/>
    <mergeCell ref="A21:C21"/>
  </mergeCells>
  <printOptions horizontalCentered="1"/>
  <pageMargins left="0.3937007874015748" right="0.3937007874015748" top="0.7874015748031497" bottom="0.5905511811023623" header="0.5905511811023623" footer="0.3937007874015748"/>
  <pageSetup horizontalDpi="600" verticalDpi="600" orientation="landscape" paperSize="9" scale="90" r:id="rId1"/>
  <headerFooter alignWithMargins="0">
    <oddHeader>&amp;R&amp;8
</oddHeader>
    <oddFooter xml:space="preserve">&amp;R&amp;8 &amp;9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HeyHey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Oso</dc:creator>
  <cp:keywords/>
  <dc:description/>
  <cp:lastModifiedBy>PEDRO</cp:lastModifiedBy>
  <cp:lastPrinted>2022-08-19T23:13:47Z</cp:lastPrinted>
  <dcterms:created xsi:type="dcterms:W3CDTF">2005-04-11T16:53:29Z</dcterms:created>
  <dcterms:modified xsi:type="dcterms:W3CDTF">2022-08-19T23:15:36Z</dcterms:modified>
  <cp:category/>
  <cp:version/>
  <cp:contentType/>
  <cp:contentStatus/>
</cp:coreProperties>
</file>